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30.3.100\各課用ファイルサーバ\高齢者介護課\★介護保険事業\06地域密着\11指定申請・更新・廃止\02指定様式\03加算\07_定期巡回随時対応型訪問介護看護\"/>
    </mc:Choice>
  </mc:AlternateContent>
  <xr:revisionPtr revIDLastSave="0" documentId="13_ncr:1_{D3EADF11-0C6E-4B9A-AC66-B22821C383C2}" xr6:coauthVersionLast="47" xr6:coauthVersionMax="47" xr10:uidLastSave="{00000000-0000-0000-0000-000000000000}"/>
  <bookViews>
    <workbookView xWindow="-120" yWindow="-120" windowWidth="29040" windowHeight="17520" tabRatio="603" xr2:uid="{00000000-000D-0000-FFFF-FFFF00000000}"/>
  </bookViews>
  <sheets>
    <sheet name="【算定要件集計】" sheetId="7" r:id="rId1"/>
    <sheet name="【従業者名簿】" sheetId="6" r:id="rId2"/>
  </sheets>
  <definedNames>
    <definedName name="_xlnm.Print_Area" localSheetId="0">【算定要件集計】!$A$1:$P$46</definedName>
    <definedName name="_xlnm.Print_Area" localSheetId="1">【従業者名簿】!$A$1:$G$46</definedName>
    <definedName name="_xlnm.Print_Titles" localSheetId="1">【従業者名簿】!$1:$4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7" l="1"/>
  <c r="B19" i="7"/>
  <c r="A17" i="7"/>
  <c r="A16" i="7"/>
  <c r="A14" i="7"/>
  <c r="A8" i="7"/>
  <c r="A9" i="7"/>
  <c r="B7" i="7"/>
  <c r="C7" i="7"/>
  <c r="E7" i="7"/>
  <c r="D7" i="7"/>
  <c r="F11" i="7"/>
  <c r="G2" i="6" l="1"/>
  <c r="K3" i="7" l="1"/>
  <c r="D19" i="7" l="1"/>
  <c r="C19" i="7"/>
  <c r="C20" i="7" s="1"/>
  <c r="E11" i="7"/>
  <c r="B15" i="7"/>
  <c r="C15" i="7" s="1"/>
  <c r="D15" i="7" s="1"/>
  <c r="E15" i="7" s="1"/>
  <c r="E19" i="7" s="1"/>
  <c r="C2" i="6"/>
  <c r="G1" i="6"/>
  <c r="G5" i="6" s="1"/>
  <c r="G6"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12" i="6"/>
  <c r="G7" i="6"/>
  <c r="G10" i="6"/>
  <c r="G11" i="6"/>
  <c r="G8" i="6"/>
  <c r="G9" i="6"/>
  <c r="E10" i="7"/>
  <c r="D10" i="7"/>
  <c r="B10" i="7"/>
  <c r="D18" i="7"/>
  <c r="C18" i="7"/>
  <c r="E18" i="7"/>
  <c r="C10" i="7"/>
  <c r="F18" i="7"/>
  <c r="G18" i="7"/>
  <c r="I18" i="7"/>
  <c r="H18" i="7"/>
  <c r="J18" i="7"/>
  <c r="K18" i="7"/>
  <c r="L18" i="7"/>
  <c r="M18" i="7"/>
  <c r="N18" i="7"/>
  <c r="B20" i="7" l="1"/>
  <c r="D20" i="7"/>
  <c r="F15" i="7"/>
  <c r="E20" i="7"/>
  <c r="F19" i="7" l="1"/>
  <c r="F20" i="7" s="1"/>
  <c r="G15" i="7"/>
  <c r="H15" i="7" l="1"/>
  <c r="G19" i="7"/>
  <c r="G20" i="7" s="1"/>
  <c r="I15" i="7" l="1"/>
  <c r="H19" i="7"/>
  <c r="H20" i="7" s="1"/>
  <c r="J15" i="7" l="1"/>
  <c r="I19" i="7"/>
  <c r="I20" i="7" s="1"/>
  <c r="J19" i="7" l="1"/>
  <c r="J20" i="7" s="1"/>
  <c r="K15" i="7"/>
  <c r="K19" i="7" l="1"/>
  <c r="K20" i="7" s="1"/>
  <c r="L15" i="7"/>
  <c r="L19" i="7" l="1"/>
  <c r="L20" i="7" s="1"/>
  <c r="M15" i="7"/>
  <c r="N15" i="7" l="1"/>
  <c r="M19" i="7"/>
  <c r="M20" i="7" s="1"/>
  <c r="O15" i="7" l="1"/>
  <c r="O19" i="7" s="1"/>
  <c r="O20" i="7" s="1"/>
  <c r="N19" i="7"/>
  <c r="N2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都築　敏夫</author>
  </authors>
  <commentList>
    <comment ref="H3" authorId="0" shapeId="0" xr:uid="{00000000-0006-0000-0000-000001000000}">
      <text>
        <r>
          <rPr>
            <b/>
            <sz val="9"/>
            <color indexed="81"/>
            <rFont val="MS P ゴシック"/>
            <family val="3"/>
            <charset val="128"/>
          </rPr>
          <t>算定開始月の前月15日までに届け出る。(16日以降の届出は、算定開始月が翌々月となる)
《令和3年3月15日の入力例》
3/15 2021/3/15　R3/3/15　R3.3.15</t>
        </r>
      </text>
    </comment>
    <comment ref="K5" authorId="0" shapeId="0" xr:uid="{00000000-0006-0000-0000-000002000000}">
      <text>
        <r>
          <rPr>
            <b/>
            <sz val="9"/>
            <color indexed="81"/>
            <rFont val="MS P ゴシック"/>
            <family val="3"/>
            <charset val="128"/>
          </rPr>
          <t>数字のみ入力</t>
        </r>
      </text>
    </comment>
    <comment ref="N5" authorId="0" shapeId="0" xr:uid="{00000000-0006-0000-0000-000003000000}">
      <text>
        <r>
          <rPr>
            <b/>
            <sz val="9"/>
            <color indexed="81"/>
            <rFont val="MS P ゴシック"/>
            <family val="3"/>
            <charset val="128"/>
          </rPr>
          <t>数字のみ入力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都築　敏夫</author>
  </authors>
  <commentList>
    <comment ref="E5" authorId="0" shapeId="0" xr:uid="{00000000-0006-0000-0100-000001000000}">
      <text>
        <r>
          <rPr>
            <b/>
            <sz val="9"/>
            <color indexed="81"/>
            <rFont val="MS P ゴシック"/>
            <family val="3"/>
            <charset val="128"/>
          </rPr>
          <t>《入力例》
2008/4/1　H20/4/1　H20.4.1</t>
        </r>
      </text>
    </comment>
    <comment ref="F5" authorId="0" shapeId="0" xr:uid="{00000000-0006-0000-0100-000002000000}">
      <text>
        <r>
          <rPr>
            <b/>
            <sz val="9"/>
            <color indexed="81"/>
            <rFont val="MS P ゴシック"/>
            <family val="3"/>
            <charset val="128"/>
          </rPr>
          <t>《入力例》
2013/4/1　H25/4/1　H25.4.1</t>
        </r>
      </text>
    </comment>
    <comment ref="G5" authorId="0" shapeId="0" xr:uid="{00000000-0006-0000-0100-000003000000}">
      <text>
        <r>
          <rPr>
            <b/>
            <sz val="9"/>
            <color indexed="81"/>
            <rFont val="MS P ゴシック"/>
            <family val="3"/>
            <charset val="128"/>
          </rPr>
          <t>【参考】今日現在の月数</t>
        </r>
      </text>
    </comment>
  </commentList>
</comments>
</file>

<file path=xl/sharedStrings.xml><?xml version="1.0" encoding="utf-8"?>
<sst xmlns="http://schemas.openxmlformats.org/spreadsheetml/2006/main" count="99" uniqueCount="81">
  <si>
    <t>職種</t>
    <rPh sb="0" eb="2">
      <t>ショクシュ</t>
    </rPh>
    <phoneticPr fontId="2"/>
  </si>
  <si>
    <t>管理者</t>
    <rPh sb="0" eb="3">
      <t>カンリシャ</t>
    </rPh>
    <phoneticPr fontId="2"/>
  </si>
  <si>
    <t>介護福祉士</t>
    <rPh sb="0" eb="2">
      <t>カイゴ</t>
    </rPh>
    <rPh sb="2" eb="4">
      <t>フクシ</t>
    </rPh>
    <rPh sb="4" eb="5">
      <t>シ</t>
    </rPh>
    <phoneticPr fontId="2"/>
  </si>
  <si>
    <t>有</t>
    <rPh sb="0" eb="1">
      <t>アリ</t>
    </rPh>
    <phoneticPr fontId="2"/>
  </si>
  <si>
    <t>１週間（</t>
    <phoneticPr fontId="2"/>
  </si>
  <si>
    <t>○常勤の従業者が勤務すべき勤務時間数　１日（</t>
    <phoneticPr fontId="2"/>
  </si>
  <si>
    <t>－</t>
    <phoneticPr fontId="2"/>
  </si>
  <si>
    <t>No.</t>
    <phoneticPr fontId="2"/>
  </si>
  <si>
    <t>氏名</t>
    <rPh sb="0" eb="2">
      <t>シメイ</t>
    </rPh>
    <phoneticPr fontId="2"/>
  </si>
  <si>
    <t>介護福祉士
資格の有無</t>
    <rPh sb="0" eb="2">
      <t>カイゴ</t>
    </rPh>
    <rPh sb="2" eb="5">
      <t>フクシシ</t>
    </rPh>
    <rPh sb="6" eb="8">
      <t>シカク</t>
    </rPh>
    <rPh sb="9" eb="11">
      <t>ウム</t>
    </rPh>
    <phoneticPr fontId="2"/>
  </si>
  <si>
    <t>採用年月日</t>
    <rPh sb="0" eb="2">
      <t>サイヨウ</t>
    </rPh>
    <rPh sb="2" eb="5">
      <t>ネンガッピ</t>
    </rPh>
    <phoneticPr fontId="2"/>
  </si>
  <si>
    <t>事業所名</t>
    <rPh sb="0" eb="3">
      <t>ジギョウショ</t>
    </rPh>
    <rPh sb="3" eb="4">
      <t>メイ</t>
    </rPh>
    <phoneticPr fontId="2"/>
  </si>
  <si>
    <t>資格取得
年月日</t>
    <rPh sb="0" eb="2">
      <t>シカク</t>
    </rPh>
    <rPh sb="2" eb="4">
      <t>シュトク</t>
    </rPh>
    <rPh sb="5" eb="8">
      <t>ネンガッピ</t>
    </rPh>
    <phoneticPr fontId="2"/>
  </si>
  <si>
    <t>勤続
月数</t>
    <rPh sb="0" eb="2">
      <t>キンゾク</t>
    </rPh>
    <rPh sb="3" eb="5">
      <t>ツキスウ</t>
    </rPh>
    <phoneticPr fontId="2"/>
  </si>
  <si>
    <t>従業者名簿</t>
    <rPh sb="0" eb="3">
      <t>ジュウギョウシャ</t>
    </rPh>
    <rPh sb="3" eb="5">
      <t>メイボ</t>
    </rPh>
    <phoneticPr fontId="2"/>
  </si>
  <si>
    <t>）</t>
    <phoneticPr fontId="2"/>
  </si>
  <si>
    <t>加算Ⅰ</t>
    <rPh sb="0" eb="2">
      <t>カサン</t>
    </rPh>
    <phoneticPr fontId="2"/>
  </si>
  <si>
    <t>加算Ⅱ</t>
    <rPh sb="0" eb="2">
      <t>カサン</t>
    </rPh>
    <phoneticPr fontId="2"/>
  </si>
  <si>
    <t>分母</t>
    <rPh sb="0" eb="2">
      <t>ブンボ</t>
    </rPh>
    <phoneticPr fontId="2"/>
  </si>
  <si>
    <t>種別</t>
    <rPh sb="0" eb="2">
      <t>シュベツ</t>
    </rPh>
    <phoneticPr fontId="2"/>
  </si>
  <si>
    <t>略名</t>
    <rPh sb="0" eb="1">
      <t>リャク</t>
    </rPh>
    <rPh sb="1" eb="2">
      <t>メイ</t>
    </rPh>
    <phoneticPr fontId="2"/>
  </si>
  <si>
    <t>分子</t>
    <rPh sb="0" eb="2">
      <t>ブンシ</t>
    </rPh>
    <phoneticPr fontId="2"/>
  </si>
  <si>
    <t>介護職員の総数</t>
    <rPh sb="0" eb="2">
      <t>カイゴ</t>
    </rPh>
    <rPh sb="2" eb="4">
      <t>ショクイン</t>
    </rPh>
    <rPh sb="5" eb="7">
      <t>ソウスウ</t>
    </rPh>
    <phoneticPr fontId="2"/>
  </si>
  <si>
    <t>直接提供する職員の総数</t>
    <rPh sb="0" eb="2">
      <t>チョクセツ</t>
    </rPh>
    <rPh sb="2" eb="4">
      <t>テイキョウ</t>
    </rPh>
    <rPh sb="6" eb="8">
      <t>ショクイン</t>
    </rPh>
    <rPh sb="9" eb="11">
      <t>ソウスウ</t>
    </rPh>
    <phoneticPr fontId="2"/>
  </si>
  <si>
    <t>【算定要件】</t>
    <rPh sb="1" eb="3">
      <t>サンテイ</t>
    </rPh>
    <rPh sb="3" eb="5">
      <t>ヨウケン</t>
    </rPh>
    <phoneticPr fontId="2"/>
  </si>
  <si>
    <t>算定要件</t>
    <rPh sb="0" eb="2">
      <t>サンテイ</t>
    </rPh>
    <rPh sb="2" eb="4">
      <t>ヨウケン</t>
    </rPh>
    <phoneticPr fontId="2"/>
  </si>
  <si>
    <t>【割合】</t>
    <rPh sb="1" eb="3">
      <t>ワリアイ</t>
    </rPh>
    <phoneticPr fontId="2"/>
  </si>
  <si>
    <t>【パラメータ】サービス提供体制強化加算種別</t>
    <rPh sb="11" eb="13">
      <t>テイキョウ</t>
    </rPh>
    <rPh sb="13" eb="15">
      <t>タイセイ</t>
    </rPh>
    <rPh sb="15" eb="17">
      <t>キョウカ</t>
    </rPh>
    <rPh sb="17" eb="19">
      <t>カサン</t>
    </rPh>
    <rPh sb="19" eb="21">
      <t>シュベツ</t>
    </rPh>
    <phoneticPr fontId="2"/>
  </si>
  <si>
    <t>加算の種別</t>
    <rPh sb="0" eb="2">
      <t>カサン</t>
    </rPh>
    <rPh sb="3" eb="5">
      <t>シュベツ</t>
    </rPh>
    <phoneticPr fontId="2"/>
  </si>
  <si>
    <t>【作成方法】</t>
    <rPh sb="1" eb="3">
      <t>サクセイ</t>
    </rPh>
    <rPh sb="3" eb="5">
      <t>ホウホウ</t>
    </rPh>
    <phoneticPr fontId="2"/>
  </si>
  <si>
    <t>算定開始月</t>
    <rPh sb="0" eb="2">
      <t>サンテイ</t>
    </rPh>
    <rPh sb="2" eb="4">
      <t>カイシ</t>
    </rPh>
    <rPh sb="4" eb="5">
      <t>ツキ</t>
    </rPh>
    <phoneticPr fontId="2"/>
  </si>
  <si>
    <t>届出日の属する月の前３月</t>
    <phoneticPr fontId="2"/>
  </si>
  <si>
    <t>算定開始の届出日</t>
    <rPh sb="0" eb="2">
      <t>サンテイ</t>
    </rPh>
    <rPh sb="2" eb="4">
      <t>カイシ</t>
    </rPh>
    <rPh sb="5" eb="7">
      <t>トドケデ</t>
    </rPh>
    <rPh sb="7" eb="8">
      <t>ビ</t>
    </rPh>
    <phoneticPr fontId="2"/>
  </si>
  <si>
    <t>前１月</t>
    <rPh sb="2" eb="3">
      <t>ツキ</t>
    </rPh>
    <phoneticPr fontId="2"/>
  </si>
  <si>
    <t>前２月</t>
    <rPh sb="2" eb="3">
      <t>ツキ</t>
    </rPh>
    <phoneticPr fontId="2"/>
  </si>
  <si>
    <t>前３月</t>
    <rPh sb="2" eb="3">
      <t>ツキ</t>
    </rPh>
    <phoneticPr fontId="2"/>
  </si>
  <si>
    <t>届出月</t>
    <rPh sb="0" eb="2">
      <t>トドケデ</t>
    </rPh>
    <rPh sb="2" eb="3">
      <t>ツキ</t>
    </rPh>
    <phoneticPr fontId="2"/>
  </si>
  <si>
    <t>届出後１月</t>
    <rPh sb="0" eb="2">
      <t>トドケデ</t>
    </rPh>
    <rPh sb="2" eb="3">
      <t>アト</t>
    </rPh>
    <rPh sb="4" eb="5">
      <t>ツキ</t>
    </rPh>
    <phoneticPr fontId="2"/>
  </si>
  <si>
    <t>届出後２月</t>
    <rPh sb="0" eb="2">
      <t>トドケデ</t>
    </rPh>
    <rPh sb="2" eb="3">
      <t>アト</t>
    </rPh>
    <rPh sb="4" eb="5">
      <t>ツキ</t>
    </rPh>
    <phoneticPr fontId="2"/>
  </si>
  <si>
    <t>届出後３月</t>
    <rPh sb="0" eb="2">
      <t>トドケデ</t>
    </rPh>
    <rPh sb="2" eb="3">
      <t>アト</t>
    </rPh>
    <rPh sb="4" eb="5">
      <t>ツキ</t>
    </rPh>
    <phoneticPr fontId="2"/>
  </si>
  <si>
    <t>届出後４月</t>
    <rPh sb="0" eb="2">
      <t>トドケデ</t>
    </rPh>
    <rPh sb="2" eb="3">
      <t>アト</t>
    </rPh>
    <rPh sb="4" eb="5">
      <t>ツキ</t>
    </rPh>
    <phoneticPr fontId="2"/>
  </si>
  <si>
    <t>届出後５月</t>
    <rPh sb="0" eb="2">
      <t>トドケデ</t>
    </rPh>
    <rPh sb="2" eb="3">
      <t>アト</t>
    </rPh>
    <rPh sb="4" eb="5">
      <t>ツキ</t>
    </rPh>
    <phoneticPr fontId="2"/>
  </si>
  <si>
    <t>届出後６月</t>
    <rPh sb="0" eb="2">
      <t>トドケデ</t>
    </rPh>
    <rPh sb="2" eb="3">
      <t>アト</t>
    </rPh>
    <rPh sb="4" eb="5">
      <t>ツキ</t>
    </rPh>
    <phoneticPr fontId="2"/>
  </si>
  <si>
    <t>届出後７月</t>
    <rPh sb="0" eb="2">
      <t>トドケデ</t>
    </rPh>
    <rPh sb="2" eb="3">
      <t>アト</t>
    </rPh>
    <rPh sb="4" eb="5">
      <t>ツキ</t>
    </rPh>
    <phoneticPr fontId="2"/>
  </si>
  <si>
    <t>届出後８月</t>
    <rPh sb="0" eb="2">
      <t>トドケデ</t>
    </rPh>
    <rPh sb="2" eb="3">
      <t>アト</t>
    </rPh>
    <rPh sb="4" eb="5">
      <t>ツキ</t>
    </rPh>
    <phoneticPr fontId="2"/>
  </si>
  <si>
    <t>届出後９月</t>
    <rPh sb="0" eb="2">
      <t>トドケデ</t>
    </rPh>
    <rPh sb="2" eb="3">
      <t>アト</t>
    </rPh>
    <rPh sb="4" eb="5">
      <t>ツキ</t>
    </rPh>
    <phoneticPr fontId="2"/>
  </si>
  <si>
    <t>届出後10月</t>
    <rPh sb="0" eb="2">
      <t>トドケデ</t>
    </rPh>
    <rPh sb="2" eb="3">
      <t>アト</t>
    </rPh>
    <rPh sb="5" eb="6">
      <t>ツキ</t>
    </rPh>
    <phoneticPr fontId="2"/>
  </si>
  <si>
    <t>届出後11月</t>
    <rPh sb="0" eb="2">
      <t>トドケデ</t>
    </rPh>
    <rPh sb="2" eb="3">
      <t>アト</t>
    </rPh>
    <rPh sb="5" eb="6">
      <t>ツキ</t>
    </rPh>
    <phoneticPr fontId="2"/>
  </si>
  <si>
    <t>【前３ヵ月の平均】</t>
    <rPh sb="1" eb="2">
      <t>マエ</t>
    </rPh>
    <rPh sb="4" eb="5">
      <t>ゲツ</t>
    </rPh>
    <rPh sb="6" eb="8">
      <t>ヘイキン</t>
    </rPh>
    <phoneticPr fontId="2"/>
  </si>
  <si>
    <t>【前３ヵ月
の平均】</t>
    <rPh sb="1" eb="2">
      <t>マエ</t>
    </rPh>
    <rPh sb="4" eb="5">
      <t>ゲツ</t>
    </rPh>
    <rPh sb="7" eb="9">
      <t>ヘイキン</t>
    </rPh>
    <phoneticPr fontId="2"/>
  </si>
  <si>
    <t>【要件を満たさない場合】</t>
    <rPh sb="1" eb="3">
      <t>ヨウケン</t>
    </rPh>
    <rPh sb="4" eb="5">
      <t>ミ</t>
    </rPh>
    <rPh sb="9" eb="11">
      <t>バアイ</t>
    </rPh>
    <phoneticPr fontId="2"/>
  </si>
  <si>
    <t>届出月の翌月以降</t>
    <rPh sb="0" eb="2">
      <t>トドケデ</t>
    </rPh>
    <rPh sb="2" eb="3">
      <t>ツキ</t>
    </rPh>
    <rPh sb="4" eb="6">
      <t>ヨクゲツ</t>
    </rPh>
    <rPh sb="6" eb="8">
      <t>イコウ</t>
    </rPh>
    <phoneticPr fontId="2"/>
  </si>
  <si>
    <t>－</t>
  </si>
  <si>
    <t>届出後13月</t>
    <rPh sb="0" eb="2">
      <t>トドケデ</t>
    </rPh>
    <rPh sb="2" eb="3">
      <t>アト</t>
    </rPh>
    <rPh sb="5" eb="6">
      <t>ツキ</t>
    </rPh>
    <phoneticPr fontId="2"/>
  </si>
  <si>
    <t>届出後14月</t>
    <rPh sb="0" eb="2">
      <t>トドケデ</t>
    </rPh>
    <rPh sb="2" eb="3">
      <t>アト</t>
    </rPh>
    <rPh sb="5" eb="6">
      <t>ツキ</t>
    </rPh>
    <phoneticPr fontId="2"/>
  </si>
  <si>
    <t xml:space="preserve">１　前年度の実績が６月に満たさない事業所は、届出日の属する月の前３月の平均について、常勤換算方法により算出した前３月の平均を用いて職員の割合を算出する。
</t>
    <rPh sb="12" eb="13">
      <t>ミ</t>
    </rPh>
    <rPh sb="42" eb="46">
      <t>ジョウキンカンサン</t>
    </rPh>
    <rPh sb="46" eb="48">
      <t>ホウホウ</t>
    </rPh>
    <rPh sb="62" eb="63">
      <t>モチ</t>
    </rPh>
    <phoneticPr fontId="2"/>
  </si>
  <si>
    <t>届出後12月</t>
    <rPh sb="0" eb="2">
      <t>トドケデ</t>
    </rPh>
    <rPh sb="2" eb="3">
      <t>アト</t>
    </rPh>
    <rPh sb="5" eb="6">
      <t>ツキ</t>
    </rPh>
    <phoneticPr fontId="2"/>
  </si>
  <si>
    <t>サービス提供体制強化加算に関する計算書【前年度の実績が６月未満の場合】（「従業員勤務体制及び勤務形態一覧表」別途）</t>
    <rPh sb="4" eb="6">
      <t>テイキョウ</t>
    </rPh>
    <rPh sb="6" eb="8">
      <t>タイセイ</t>
    </rPh>
    <rPh sb="8" eb="10">
      <t>キョウカ</t>
    </rPh>
    <rPh sb="10" eb="12">
      <t>カサン</t>
    </rPh>
    <rPh sb="13" eb="14">
      <t>カン</t>
    </rPh>
    <rPh sb="16" eb="19">
      <t>ケイサンショ</t>
    </rPh>
    <rPh sb="29" eb="31">
      <t>ミマン</t>
    </rPh>
    <phoneticPr fontId="2"/>
  </si>
  <si>
    <t>４　「【従業者名簿】シート」は、勤務形態一覧表に記載する職員全員の資格情報と採用年月日を入力する。</t>
    <rPh sb="4" eb="7">
      <t>ジュウギョウシャ</t>
    </rPh>
    <rPh sb="7" eb="9">
      <t>メイボ</t>
    </rPh>
    <rPh sb="16" eb="18">
      <t>キンム</t>
    </rPh>
    <rPh sb="18" eb="20">
      <t>ケイタイ</t>
    </rPh>
    <rPh sb="20" eb="23">
      <t>イチランヒョウ</t>
    </rPh>
    <rPh sb="24" eb="26">
      <t>キサイ</t>
    </rPh>
    <rPh sb="28" eb="30">
      <t>ショクイン</t>
    </rPh>
    <rPh sb="30" eb="32">
      <t>ゼンイン</t>
    </rPh>
    <rPh sb="33" eb="35">
      <t>シカク</t>
    </rPh>
    <rPh sb="35" eb="37">
      <t>ジョウホウ</t>
    </rPh>
    <rPh sb="38" eb="43">
      <t>サイヨウネンガッピ</t>
    </rPh>
    <rPh sb="44" eb="46">
      <t>ニュウリョク</t>
    </rPh>
    <phoneticPr fontId="2"/>
  </si>
  <si>
    <r>
      <t>２　届出を行った月以降においても、</t>
    </r>
    <r>
      <rPr>
        <sz val="12"/>
        <rFont val="ＭＳ Ｐゴシック"/>
        <family val="3"/>
        <charset val="128"/>
      </rPr>
      <t>直近３月間の職員割合</t>
    </r>
    <r>
      <rPr>
        <sz val="12"/>
        <rFont val="ＭＳ Ｐ明朝"/>
        <family val="1"/>
        <charset val="128"/>
      </rPr>
      <t>について、毎月継続的に所定の割合を維持しなければならない、その割合については、</t>
    </r>
    <r>
      <rPr>
        <u/>
        <sz val="12"/>
        <rFont val="ＭＳ Ｐゴシック"/>
        <family val="3"/>
        <charset val="128"/>
      </rPr>
      <t>毎月記録</t>
    </r>
    <r>
      <rPr>
        <sz val="12"/>
        <rFont val="ＭＳ Ｐ明朝"/>
        <family val="1"/>
        <charset val="128"/>
      </rPr>
      <t>するものとし、
　　</t>
    </r>
    <r>
      <rPr>
        <u/>
        <sz val="12"/>
        <rFont val="ＭＳ Ｐゴシック"/>
        <family val="3"/>
        <charset val="128"/>
      </rPr>
      <t>所定の割合を下回った場合については、直ちに「加算が算定されなくなる届出」を提出しなければならない。</t>
    </r>
    <r>
      <rPr>
        <sz val="12"/>
        <rFont val="ＭＳ Ｐ明朝"/>
        <family val="1"/>
        <charset val="128"/>
      </rPr>
      <t xml:space="preserve">
　　（加算が算定されなくなった事実が発生した日から加算の算定を行わないものとする。）</t>
    </r>
    <rPh sb="98" eb="99">
      <t>タダ</t>
    </rPh>
    <rPh sb="133" eb="135">
      <t>カサン</t>
    </rPh>
    <rPh sb="136" eb="138">
      <t>サンテイ</t>
    </rPh>
    <rPh sb="145" eb="147">
      <t>ジジツ</t>
    </rPh>
    <rPh sb="148" eb="150">
      <t>ハッセイ</t>
    </rPh>
    <rPh sb="152" eb="153">
      <t>ヒ</t>
    </rPh>
    <rPh sb="155" eb="157">
      <t>カサン</t>
    </rPh>
    <rPh sb="158" eb="160">
      <t>サンテイ</t>
    </rPh>
    <rPh sb="161" eb="162">
      <t>オコナ</t>
    </rPh>
    <phoneticPr fontId="2"/>
  </si>
  <si>
    <t>３　「事業所名」と「算定開始の届出日」、「常勤の従業者が勤務すべき1日の勤務時間と1週間の勤務時間」、「加算の種別」を入力する。</t>
    <rPh sb="3" eb="6">
      <t>ジギョウショ</t>
    </rPh>
    <rPh sb="6" eb="7">
      <t>メイ</t>
    </rPh>
    <rPh sb="10" eb="12">
      <t>サンテイ</t>
    </rPh>
    <rPh sb="12" eb="14">
      <t>カイシ</t>
    </rPh>
    <rPh sb="15" eb="17">
      <t>トドケデ</t>
    </rPh>
    <rPh sb="17" eb="18">
      <t>ビ</t>
    </rPh>
    <rPh sb="21" eb="23">
      <t>ジョウキン</t>
    </rPh>
    <rPh sb="24" eb="27">
      <t>ジュウギョウシャ</t>
    </rPh>
    <rPh sb="28" eb="30">
      <t>キンム</t>
    </rPh>
    <rPh sb="34" eb="35">
      <t>ニチ</t>
    </rPh>
    <rPh sb="36" eb="38">
      <t>キンム</t>
    </rPh>
    <rPh sb="38" eb="40">
      <t>ジカン</t>
    </rPh>
    <rPh sb="42" eb="44">
      <t>シュウカン</t>
    </rPh>
    <rPh sb="45" eb="47">
      <t>キンム</t>
    </rPh>
    <rPh sb="47" eb="49">
      <t>ジカン</t>
    </rPh>
    <rPh sb="52" eb="54">
      <t>カサン</t>
    </rPh>
    <rPh sb="55" eb="57">
      <t>シュベツ</t>
    </rPh>
    <rPh sb="59" eb="61">
      <t>ニュウリョク</t>
    </rPh>
    <phoneticPr fontId="2"/>
  </si>
  <si>
    <t>算定開始
年度</t>
    <rPh sb="0" eb="2">
      <t>サンテイ</t>
    </rPh>
    <rPh sb="2" eb="4">
      <t>カイシ</t>
    </rPh>
    <rPh sb="5" eb="7">
      <t>ネンド</t>
    </rPh>
    <phoneticPr fontId="2"/>
  </si>
  <si>
    <t>香南　かがやき</t>
    <rPh sb="0" eb="2">
      <t>コウナン</t>
    </rPh>
    <phoneticPr fontId="2"/>
  </si>
  <si>
    <t>月数</t>
    <rPh sb="0" eb="1">
      <t>ツキ</t>
    </rPh>
    <rPh sb="1" eb="2">
      <t>スウ</t>
    </rPh>
    <phoneticPr fontId="2"/>
  </si>
  <si>
    <t>加算Ⅰ介護福祉士</t>
    <rPh sb="0" eb="2">
      <t>カサン</t>
    </rPh>
    <phoneticPr fontId="2"/>
  </si>
  <si>
    <t>加算Ⅰ勤続年数</t>
    <rPh sb="0" eb="2">
      <t>カサン</t>
    </rPh>
    <phoneticPr fontId="2"/>
  </si>
  <si>
    <t>勤続年数10年以上の者</t>
    <rPh sb="0" eb="2">
      <t>キンゾク</t>
    </rPh>
    <rPh sb="2" eb="4">
      <t>ネンスウ</t>
    </rPh>
    <rPh sb="6" eb="7">
      <t>ネン</t>
    </rPh>
    <rPh sb="7" eb="9">
      <t>イジョウ</t>
    </rPh>
    <rPh sb="10" eb="11">
      <t>モノ</t>
    </rPh>
    <phoneticPr fontId="2"/>
  </si>
  <si>
    <t>加算Ⅱ介護福祉士</t>
    <rPh sb="0" eb="2">
      <t>カサン</t>
    </rPh>
    <phoneticPr fontId="2"/>
  </si>
  <si>
    <t>加算Ⅲ介護福祉士</t>
    <rPh sb="0" eb="2">
      <t>カサン</t>
    </rPh>
    <phoneticPr fontId="2"/>
  </si>
  <si>
    <t>加算Ⅲ</t>
    <rPh sb="0" eb="2">
      <t>カサン</t>
    </rPh>
    <phoneticPr fontId="2"/>
  </si>
  <si>
    <t>加算Ⅲ勤続年数</t>
    <rPh sb="0" eb="2">
      <t>カサン</t>
    </rPh>
    <phoneticPr fontId="2"/>
  </si>
  <si>
    <t>勤続年数７年以上の者</t>
    <rPh sb="0" eb="2">
      <t>キンゾク</t>
    </rPh>
    <rPh sb="2" eb="4">
      <t>ネンスウ</t>
    </rPh>
    <rPh sb="5" eb="6">
      <t>ネン</t>
    </rPh>
    <rPh sb="6" eb="8">
      <t>イジョウ</t>
    </rPh>
    <rPh sb="9" eb="10">
      <t>モノ</t>
    </rPh>
    <phoneticPr fontId="2"/>
  </si>
  <si>
    <t>サービス種類（定期巡回・随時対応型介護看護　）</t>
    <rPh sb="7" eb="9">
      <t>テイキ</t>
    </rPh>
    <rPh sb="9" eb="11">
      <t>ジュンカイ</t>
    </rPh>
    <rPh sb="12" eb="14">
      <t>ズイジ</t>
    </rPh>
    <rPh sb="14" eb="16">
      <t>タイオウ</t>
    </rPh>
    <rPh sb="16" eb="17">
      <t>カタ</t>
    </rPh>
    <rPh sb="17" eb="19">
      <t>カイゴ</t>
    </rPh>
    <rPh sb="19" eb="21">
      <t>カンゴ</t>
    </rPh>
    <phoneticPr fontId="2"/>
  </si>
  <si>
    <t>５　管理者及び計画作成担当者が「Ｂ：常勤で兼務」の場合は、勤務時間数を介護従業者と振り分けて入力する。
　　　（他サービス事業との兼務である場合は、それらの勤務表も併せて提出してください。）</t>
    <rPh sb="21" eb="23">
      <t>ケンム</t>
    </rPh>
    <rPh sb="41" eb="42">
      <t>フ</t>
    </rPh>
    <rPh sb="43" eb="44">
      <t>ワ</t>
    </rPh>
    <phoneticPr fontId="2"/>
  </si>
  <si>
    <r>
      <t>６　常勤換算方法は、次のとおりとする。
　（１）「Ａ：常勤で専従」は、「勤務時間合計」に関わりなく「１」とする。
　（２）それ以外の勤務形態は、「勤務時間合計」を「常勤の従業者が1月あたりに勤務すべき勤務時間」で除し、小数点第２位以下は切り捨てて算出する。
　　　　</t>
    </r>
    <r>
      <rPr>
        <sz val="12"/>
        <rFont val="ＭＳ Ｐゴシック"/>
        <family val="3"/>
        <charset val="128"/>
      </rPr>
      <t>（ただし、勤務時間合計の上限は、「常勤の従業者が</t>
    </r>
    <r>
      <rPr>
        <sz val="12"/>
        <rFont val="ＭＳ Ｐ明朝"/>
        <family val="1"/>
        <charset val="128"/>
      </rPr>
      <t>1</t>
    </r>
    <r>
      <rPr>
        <sz val="12"/>
        <rFont val="ＭＳ Ｐゴシック"/>
        <family val="3"/>
        <charset val="128"/>
      </rPr>
      <t>月あたりに勤務すべき勤務時間」とし、また勤務時間外の時間数は含めない。）</t>
    </r>
    <r>
      <rPr>
        <sz val="12"/>
        <rFont val="ＭＳ Ｐ明朝"/>
        <family val="1"/>
        <charset val="128"/>
      </rPr>
      <t xml:space="preserve">
　「常勤の従業者が1月あたりに勤務すべき日数」は、「週の日数×４週＋（月の日数－２８）×週の日数÷７日」で算出する。（暦月の場合）</t>
    </r>
    <rPh sb="2" eb="4">
      <t>ジョウキン</t>
    </rPh>
    <rPh sb="4" eb="6">
      <t>カンサン</t>
    </rPh>
    <rPh sb="6" eb="8">
      <t>ホウホウ</t>
    </rPh>
    <rPh sb="10" eb="11">
      <t>ツギ</t>
    </rPh>
    <rPh sb="36" eb="38">
      <t>キンム</t>
    </rPh>
    <rPh sb="38" eb="40">
      <t>ジカン</t>
    </rPh>
    <rPh sb="40" eb="42">
      <t>ゴウケイ</t>
    </rPh>
    <rPh sb="44" eb="45">
      <t>カカ</t>
    </rPh>
    <rPh sb="63" eb="65">
      <t>イガイ</t>
    </rPh>
    <rPh sb="66" eb="68">
      <t>キンム</t>
    </rPh>
    <rPh sb="68" eb="70">
      <t>ケイタイ</t>
    </rPh>
    <rPh sb="73" eb="75">
      <t>キンム</t>
    </rPh>
    <rPh sb="75" eb="77">
      <t>ジカン</t>
    </rPh>
    <rPh sb="77" eb="79">
      <t>ゴウケイ</t>
    </rPh>
    <rPh sb="106" eb="107">
      <t>ジョ</t>
    </rPh>
    <rPh sb="123" eb="125">
      <t>サンシュツ</t>
    </rPh>
    <rPh sb="138" eb="140">
      <t>キンム</t>
    </rPh>
    <rPh sb="140" eb="142">
      <t>ジカン</t>
    </rPh>
    <rPh sb="142" eb="144">
      <t>ゴウケイ</t>
    </rPh>
    <rPh sb="145" eb="147">
      <t>ジョウゲン</t>
    </rPh>
    <rPh sb="178" eb="180">
      <t>キンム</t>
    </rPh>
    <rPh sb="188" eb="189">
      <t>フク</t>
    </rPh>
    <rPh sb="216" eb="217">
      <t>スウ</t>
    </rPh>
    <rPh sb="221" eb="222">
      <t>シュウ</t>
    </rPh>
    <rPh sb="223" eb="225">
      <t>ニッスウ</t>
    </rPh>
    <rPh sb="227" eb="228">
      <t>シュウ</t>
    </rPh>
    <rPh sb="230" eb="231">
      <t>ツキ</t>
    </rPh>
    <rPh sb="232" eb="234">
      <t>ニッスウ</t>
    </rPh>
    <rPh sb="239" eb="240">
      <t>シュウ</t>
    </rPh>
    <rPh sb="241" eb="243">
      <t>ニッスウ</t>
    </rPh>
    <rPh sb="245" eb="246">
      <t>ニチ</t>
    </rPh>
    <rPh sb="248" eb="250">
      <t>サンシュツ</t>
    </rPh>
    <rPh sb="254" eb="255">
      <t>コヨミ</t>
    </rPh>
    <rPh sb="255" eb="256">
      <t>ツキ</t>
    </rPh>
    <rPh sb="257" eb="259">
      <t>バアイ</t>
    </rPh>
    <phoneticPr fontId="2"/>
  </si>
  <si>
    <t>加算Ⅱ介護福祉士等</t>
    <rPh sb="0" eb="2">
      <t>カサン</t>
    </rPh>
    <rPh sb="8" eb="9">
      <t>トウ</t>
    </rPh>
    <phoneticPr fontId="2"/>
  </si>
  <si>
    <t>介護福祉士、実務者研修修了者等の総数</t>
    <rPh sb="0" eb="2">
      <t>カイゴ</t>
    </rPh>
    <rPh sb="2" eb="5">
      <t>フクシシ</t>
    </rPh>
    <rPh sb="6" eb="9">
      <t>ジツムシャ</t>
    </rPh>
    <rPh sb="9" eb="14">
      <t>ケンシュウシュウリョウシャ</t>
    </rPh>
    <rPh sb="14" eb="15">
      <t>トウ</t>
    </rPh>
    <rPh sb="16" eb="18">
      <t>ソウスウ</t>
    </rPh>
    <phoneticPr fontId="2"/>
  </si>
  <si>
    <t>介護福祉士、実務者研修修了者等</t>
    <rPh sb="0" eb="2">
      <t>カイゴ</t>
    </rPh>
    <rPh sb="2" eb="4">
      <t>フクシ</t>
    </rPh>
    <rPh sb="4" eb="5">
      <t>シ</t>
    </rPh>
    <rPh sb="6" eb="9">
      <t>ジツムシャ</t>
    </rPh>
    <rPh sb="9" eb="11">
      <t>ケンシュウ</t>
    </rPh>
    <rPh sb="11" eb="14">
      <t>シュウリョウシャ</t>
    </rPh>
    <rPh sb="14" eb="15">
      <t>トウ</t>
    </rPh>
    <phoneticPr fontId="2"/>
  </si>
  <si>
    <t>加算Ⅲ介護福祉士等</t>
    <rPh sb="0" eb="2">
      <t>カサン</t>
    </rPh>
    <phoneticPr fontId="2"/>
  </si>
  <si>
    <t>加算Ⅲ常勤職員</t>
    <rPh sb="0" eb="2">
      <t>カサン</t>
    </rPh>
    <rPh sb="3" eb="7">
      <t>ジョウキンショクイン</t>
    </rPh>
    <phoneticPr fontId="2"/>
  </si>
  <si>
    <t>常勤の者</t>
    <rPh sb="0" eb="2">
      <t>ジョウキン</t>
    </rPh>
    <rPh sb="3" eb="4">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</si>
</sst>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e\.m\.d;@"/>
    <numFmt numFmtId="177" formatCode="[$-411]ggge&quot;年&quot;m&quot;月&quot;d&quot;日&quot;;@"/>
    <numFmt numFmtId="178" formatCode="[$-411]ggge&quot;年&quot;m&quot;月&quot;;@"/>
    <numFmt numFmtId="179" formatCode="0.0%"/>
    <numFmt numFmtId="180" formatCode="#,##0&quot;月&quot;"/>
    <numFmt numFmtId="181" formatCode="0.00_ "/>
    <numFmt numFmtId="182" formatCode="#,##0.00&quot;時間&quot;"/>
    <numFmt numFmtId="183" formatCode="#,##0&quot;月から算定不可&quot;"/>
    <numFmt numFmtId="184" formatCode="0%&quot;以上&quot;"/>
    <numFmt numFmtId="185" formatCode="[$-411]ggge&quot;年度&quot;;@"/>
    <numFmt numFmtId="186" formatCode="#,##0.0_ "/>
    <numFmt numFmtId="187" formatCode="#,##0&quot;月以上&quot;"/>
  </numFmts>
  <fonts count="16">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4"/>
      <name val="ＭＳ Ｐゴシック"/>
      <family val="3"/>
      <charset val="128"/>
    </font>
    <font>
      <sz val="14"/>
      <name val="ＭＳ Ｐゴシック"/>
      <family val="3"/>
      <charset val="128"/>
    </font>
    <font>
      <sz val="11"/>
      <name val="ＭＳ Ｐ明朝"/>
      <family val="1"/>
      <charset val="128"/>
    </font>
    <font>
      <b/>
      <sz val="10"/>
      <name val="ＭＳ Ｐゴシック"/>
      <family val="3"/>
      <charset val="128"/>
    </font>
    <font>
      <b/>
      <sz val="9"/>
      <color indexed="81"/>
      <name val="MS P ゴシック"/>
      <family val="3"/>
      <charset val="128"/>
    </font>
    <font>
      <sz val="10"/>
      <name val="HG丸ｺﾞｼｯｸM-PRO"/>
      <family val="3"/>
      <charset val="128"/>
    </font>
    <font>
      <b/>
      <sz val="12"/>
      <name val="ＭＳ Ｐゴシック"/>
      <family val="3"/>
      <charset val="128"/>
    </font>
    <font>
      <u/>
      <sz val="12"/>
      <name val="ＭＳ Ｐゴシック"/>
      <family val="3"/>
      <charset val="128"/>
    </font>
    <font>
      <sz val="12"/>
      <name val="ＭＳ Ｐ明朝"/>
      <family val="1"/>
      <charset val="128"/>
    </font>
    <font>
      <b/>
      <sz val="10"/>
      <color rgb="FFFFFF00"/>
      <name val="ＭＳ Ｐゴシック"/>
      <family val="3"/>
      <charset val="128"/>
    </font>
    <font>
      <b/>
      <sz val="11"/>
      <color rgb="FFFF0000"/>
      <name val="ＭＳ Ｐゴシック"/>
      <family val="3"/>
      <charset val="128"/>
    </font>
  </fonts>
  <fills count="3">
    <fill>
      <patternFill patternType="none"/>
    </fill>
    <fill>
      <patternFill patternType="gray125"/>
    </fill>
    <fill>
      <patternFill patternType="solid">
        <fgColor rgb="FFFFFFCC"/>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hair">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s>
  <cellStyleXfs count="2">
    <xf numFmtId="0" fontId="0" fillId="0" borderId="0"/>
    <xf numFmtId="0" fontId="1" fillId="0" borderId="0">
      <alignment vertical="center"/>
    </xf>
  </cellStyleXfs>
  <cellXfs count="133">
    <xf numFmtId="0" fontId="0" fillId="0" borderId="0" xfId="0"/>
    <xf numFmtId="0" fontId="6" fillId="0" borderId="0" xfId="0" applyFont="1" applyAlignment="1">
      <alignment vertical="center"/>
    </xf>
    <xf numFmtId="0" fontId="0" fillId="0" borderId="0" xfId="0" applyAlignment="1">
      <alignment vertical="center"/>
    </xf>
    <xf numFmtId="0" fontId="0" fillId="0" borderId="1" xfId="0" applyBorder="1" applyAlignment="1">
      <alignment horizontal="center" vertical="center"/>
    </xf>
    <xf numFmtId="176" fontId="0" fillId="0" borderId="0" xfId="0" applyNumberFormat="1" applyAlignment="1">
      <alignment vertical="center"/>
    </xf>
    <xf numFmtId="0" fontId="0" fillId="0" borderId="1" xfId="0" applyBorder="1" applyAlignment="1">
      <alignment vertical="center" shrinkToFit="1"/>
    </xf>
    <xf numFmtId="0" fontId="0" fillId="0" borderId="1" xfId="0" applyBorder="1" applyAlignment="1">
      <alignment horizontal="center" vertical="center" wrapText="1"/>
    </xf>
    <xf numFmtId="180" fontId="0" fillId="0" borderId="1" xfId="0" applyNumberFormat="1" applyBorder="1" applyAlignment="1">
      <alignment vertical="center"/>
    </xf>
    <xf numFmtId="0" fontId="0" fillId="2" borderId="1" xfId="0" applyFill="1" applyBorder="1" applyAlignment="1" applyProtection="1">
      <alignment vertical="center" shrinkToFit="1"/>
      <protection locked="0"/>
    </xf>
    <xf numFmtId="0" fontId="0" fillId="2" borderId="1" xfId="0" applyFill="1" applyBorder="1" applyAlignment="1" applyProtection="1">
      <alignment horizontal="center" vertical="center"/>
      <protection locked="0"/>
    </xf>
    <xf numFmtId="57" fontId="0" fillId="2" borderId="1" xfId="0" applyNumberFormat="1" applyFill="1" applyBorder="1" applyAlignment="1" applyProtection="1">
      <alignment vertical="center"/>
      <protection locked="0"/>
    </xf>
    <xf numFmtId="0" fontId="14" fillId="0" borderId="1" xfId="1" applyFont="1" applyBorder="1" applyProtection="1">
      <alignment vertical="center"/>
      <protection locked="0"/>
    </xf>
    <xf numFmtId="0" fontId="15" fillId="0" borderId="1" xfId="0" applyFont="1" applyFill="1" applyBorder="1" applyAlignment="1" applyProtection="1">
      <alignment vertical="center" shrinkToFit="1"/>
    </xf>
    <xf numFmtId="0" fontId="15" fillId="0" borderId="1" xfId="0" applyFont="1" applyFill="1" applyBorder="1" applyAlignment="1" applyProtection="1">
      <alignment horizontal="center" vertical="center"/>
    </xf>
    <xf numFmtId="57" fontId="15" fillId="0" borderId="1" xfId="0" applyNumberFormat="1" applyFont="1" applyFill="1" applyBorder="1" applyAlignment="1" applyProtection="1">
      <alignment vertical="center"/>
    </xf>
    <xf numFmtId="182" fontId="11" fillId="2" borderId="0" xfId="1" applyNumberFormat="1" applyFont="1" applyFill="1" applyAlignment="1" applyProtection="1">
      <alignment horizontal="center" vertical="center" shrinkToFit="1"/>
      <protection locked="0"/>
    </xf>
    <xf numFmtId="184" fontId="14" fillId="0" borderId="1" xfId="1" applyNumberFormat="1" applyFont="1" applyBorder="1" applyProtection="1">
      <alignment vertical="center"/>
      <protection locked="0"/>
    </xf>
    <xf numFmtId="0" fontId="4" fillId="0" borderId="0" xfId="1" applyFont="1" applyProtection="1">
      <alignment vertical="center"/>
    </xf>
    <xf numFmtId="0" fontId="1" fillId="0" borderId="0" xfId="1" applyProtection="1">
      <alignment vertical="center"/>
    </xf>
    <xf numFmtId="176" fontId="1" fillId="0" borderId="0" xfId="1" applyNumberFormat="1" applyAlignment="1" applyProtection="1">
      <alignment vertical="center" shrinkToFit="1"/>
    </xf>
    <xf numFmtId="0" fontId="1" fillId="0" borderId="0" xfId="1" applyNumberFormat="1" applyProtection="1">
      <alignment vertical="center"/>
    </xf>
    <xf numFmtId="0" fontId="0" fillId="0" borderId="0" xfId="0" applyBorder="1" applyAlignment="1" applyProtection="1">
      <alignment vertical="center"/>
    </xf>
    <xf numFmtId="0" fontId="0" fillId="0" borderId="0" xfId="1" applyFont="1" applyProtection="1">
      <alignment vertical="center"/>
    </xf>
    <xf numFmtId="0" fontId="3" fillId="0" borderId="0" xfId="0" applyFont="1" applyAlignment="1" applyProtection="1">
      <alignment horizontal="right" vertical="center"/>
    </xf>
    <xf numFmtId="0" fontId="3" fillId="0" borderId="2" xfId="1" applyFont="1" applyBorder="1" applyAlignment="1" applyProtection="1">
      <alignment horizontal="center" vertical="center"/>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179" fontId="6" fillId="0" borderId="6" xfId="1" applyNumberFormat="1" applyFont="1" applyBorder="1" applyAlignment="1" applyProtection="1">
      <alignment horizontal="right" vertical="center" indent="1"/>
    </xf>
    <xf numFmtId="179" fontId="6" fillId="0" borderId="7" xfId="1" applyNumberFormat="1" applyFont="1" applyBorder="1" applyAlignment="1" applyProtection="1">
      <alignment horizontal="right" vertical="center" indent="1"/>
    </xf>
    <xf numFmtId="179" fontId="6" fillId="0" borderId="8" xfId="1" applyNumberFormat="1" applyFont="1" applyBorder="1" applyAlignment="1" applyProtection="1">
      <alignment horizontal="right" vertical="center" indent="1"/>
    </xf>
    <xf numFmtId="179" fontId="6" fillId="0" borderId="9" xfId="1" applyNumberFormat="1" applyFont="1" applyBorder="1" applyAlignment="1" applyProtection="1">
      <alignment horizontal="right" vertical="center" indent="1"/>
    </xf>
    <xf numFmtId="0" fontId="11" fillId="0" borderId="0" xfId="1" applyFont="1" applyAlignment="1" applyProtection="1">
      <alignment horizontal="left" vertical="center"/>
    </xf>
    <xf numFmtId="0" fontId="11" fillId="0" borderId="0" xfId="1" applyFont="1" applyAlignment="1" applyProtection="1">
      <alignment horizontal="right" vertical="center"/>
    </xf>
    <xf numFmtId="179" fontId="5" fillId="0" borderId="10" xfId="1" applyNumberFormat="1" applyFont="1" applyBorder="1" applyAlignment="1" applyProtection="1">
      <alignment horizontal="center" vertical="center"/>
    </xf>
    <xf numFmtId="184" fontId="11" fillId="0" borderId="0" xfId="1" applyNumberFormat="1" applyFont="1" applyAlignment="1" applyProtection="1">
      <alignment horizontal="left" vertical="center"/>
    </xf>
    <xf numFmtId="179" fontId="5" fillId="0" borderId="0" xfId="1" applyNumberFormat="1" applyFont="1" applyBorder="1" applyAlignment="1" applyProtection="1">
      <alignment horizontal="center" vertical="center"/>
    </xf>
    <xf numFmtId="0" fontId="14" fillId="0" borderId="0" xfId="1" applyFont="1" applyBorder="1" applyProtection="1">
      <alignment vertical="center"/>
    </xf>
    <xf numFmtId="0" fontId="1" fillId="0" borderId="1" xfId="1" applyFont="1" applyBorder="1" applyAlignment="1" applyProtection="1">
      <alignment horizontal="center" vertical="center"/>
    </xf>
    <xf numFmtId="181" fontId="6" fillId="0" borderId="4" xfId="1" applyNumberFormat="1" applyFont="1" applyBorder="1" applyAlignment="1" applyProtection="1">
      <alignment horizontal="center" vertical="center"/>
    </xf>
    <xf numFmtId="181" fontId="6" fillId="0" borderId="11" xfId="1" applyNumberFormat="1" applyFont="1" applyBorder="1" applyAlignment="1" applyProtection="1">
      <alignment horizontal="center" vertical="center"/>
    </xf>
    <xf numFmtId="179" fontId="6" fillId="0" borderId="12" xfId="1" applyNumberFormat="1" applyFont="1" applyBorder="1" applyAlignment="1" applyProtection="1">
      <alignment horizontal="right" vertical="center" indent="1"/>
    </xf>
    <xf numFmtId="179" fontId="6" fillId="0" borderId="12" xfId="1" applyNumberFormat="1" applyFont="1" applyBorder="1" applyAlignment="1" applyProtection="1">
      <alignment horizontal="center" vertical="center"/>
    </xf>
    <xf numFmtId="0" fontId="11" fillId="0" borderId="0" xfId="1" applyFont="1" applyAlignment="1" applyProtection="1">
      <alignment horizontal="right" vertical="center" wrapText="1"/>
    </xf>
    <xf numFmtId="179" fontId="5" fillId="0" borderId="13" xfId="1" applyNumberFormat="1" applyFont="1" applyBorder="1" applyAlignment="1" applyProtection="1">
      <alignment horizontal="center" vertical="center"/>
    </xf>
    <xf numFmtId="183" fontId="0" fillId="0" borderId="0" xfId="1" applyNumberFormat="1" applyFont="1" applyAlignment="1" applyProtection="1">
      <alignment horizontal="center" vertical="center" wrapText="1" shrinkToFit="1"/>
    </xf>
    <xf numFmtId="0" fontId="6" fillId="0" borderId="0" xfId="1" applyFont="1" applyProtection="1">
      <alignment vertical="center"/>
    </xf>
    <xf numFmtId="0" fontId="11" fillId="0" borderId="0" xfId="1" applyFont="1" applyProtection="1">
      <alignment vertical="center"/>
    </xf>
    <xf numFmtId="0" fontId="3" fillId="0" borderId="0" xfId="1" applyFont="1" applyBorder="1" applyProtection="1">
      <alignment vertical="center"/>
    </xf>
    <xf numFmtId="0" fontId="0" fillId="0" borderId="0" xfId="0" applyAlignment="1" applyProtection="1">
      <alignment vertical="top"/>
    </xf>
    <xf numFmtId="0" fontId="7" fillId="0" borderId="0" xfId="1" applyFont="1" applyProtection="1">
      <alignment vertical="center"/>
    </xf>
    <xf numFmtId="0" fontId="7" fillId="0" borderId="0" xfId="1" applyFont="1" applyAlignment="1" applyProtection="1">
      <alignment vertical="center" wrapText="1"/>
    </xf>
    <xf numFmtId="0" fontId="0" fillId="0" borderId="0" xfId="0" applyAlignment="1" applyProtection="1">
      <alignment vertical="center"/>
    </xf>
    <xf numFmtId="0" fontId="13" fillId="0" borderId="0" xfId="1" applyFont="1" applyProtection="1">
      <alignment vertical="center"/>
    </xf>
    <xf numFmtId="0" fontId="10" fillId="0" borderId="0" xfId="1" applyFont="1" applyProtection="1">
      <alignment vertical="center"/>
    </xf>
    <xf numFmtId="0" fontId="8" fillId="0" borderId="0" xfId="1" applyFont="1" applyAlignment="1" applyProtection="1">
      <alignment horizontal="right" vertical="center" wrapText="1"/>
    </xf>
    <xf numFmtId="0" fontId="8" fillId="0" borderId="0" xfId="1" applyFont="1" applyAlignment="1" applyProtection="1">
      <alignment horizontal="right" vertical="center" shrinkToFit="1"/>
    </xf>
    <xf numFmtId="0" fontId="1" fillId="0" borderId="4" xfId="1" applyFont="1" applyBorder="1" applyAlignment="1" applyProtection="1">
      <alignment horizontal="center" vertical="center"/>
    </xf>
    <xf numFmtId="178" fontId="1" fillId="0" borderId="14" xfId="1" applyNumberFormat="1" applyFont="1" applyBorder="1" applyAlignment="1" applyProtection="1">
      <alignment horizontal="center" vertical="center" shrinkToFit="1"/>
    </xf>
    <xf numFmtId="178" fontId="1" fillId="0" borderId="15" xfId="1" applyNumberFormat="1" applyFont="1" applyBorder="1" applyAlignment="1" applyProtection="1">
      <alignment horizontal="center" vertical="center" shrinkToFit="1"/>
    </xf>
    <xf numFmtId="178" fontId="1" fillId="0" borderId="16" xfId="1" applyNumberFormat="1" applyFont="1" applyBorder="1" applyAlignment="1" applyProtection="1">
      <alignment horizontal="center" vertical="center" shrinkToFit="1"/>
    </xf>
    <xf numFmtId="178" fontId="1" fillId="0" borderId="17" xfId="1" applyNumberFormat="1" applyFont="1" applyBorder="1" applyAlignment="1" applyProtection="1">
      <alignment horizontal="center" vertical="center" shrinkToFit="1"/>
    </xf>
    <xf numFmtId="178" fontId="1" fillId="0" borderId="18" xfId="1" applyNumberFormat="1" applyFont="1" applyBorder="1" applyAlignment="1" applyProtection="1">
      <alignment horizontal="center" vertical="center" shrinkToFit="1"/>
    </xf>
    <xf numFmtId="0" fontId="1" fillId="0" borderId="0" xfId="1" applyFont="1" applyAlignment="1" applyProtection="1">
      <alignment horizontal="right" vertical="center"/>
    </xf>
    <xf numFmtId="0" fontId="1" fillId="0" borderId="0" xfId="1" applyFont="1" applyProtection="1">
      <alignment vertical="center"/>
    </xf>
    <xf numFmtId="0" fontId="1" fillId="0" borderId="19" xfId="1" applyFont="1" applyBorder="1" applyAlignment="1" applyProtection="1">
      <alignment vertical="center" wrapText="1"/>
    </xf>
    <xf numFmtId="0" fontId="1" fillId="0" borderId="20" xfId="1" applyFont="1" applyBorder="1" applyAlignment="1" applyProtection="1">
      <alignment vertical="center" wrapText="1"/>
    </xf>
    <xf numFmtId="0" fontId="1" fillId="0" borderId="4" xfId="1" applyFont="1" applyBorder="1" applyAlignment="1" applyProtection="1">
      <alignment vertical="center" wrapText="1"/>
    </xf>
    <xf numFmtId="0" fontId="1" fillId="0" borderId="11" xfId="1" applyFont="1" applyBorder="1" applyAlignment="1" applyProtection="1">
      <alignment vertical="center" wrapText="1"/>
    </xf>
    <xf numFmtId="0" fontId="1" fillId="0" borderId="21" xfId="1" applyFont="1" applyBorder="1" applyAlignment="1" applyProtection="1">
      <alignment horizontal="center" vertical="center"/>
    </xf>
    <xf numFmtId="0" fontId="1" fillId="0" borderId="22" xfId="1" applyFont="1" applyBorder="1" applyAlignment="1" applyProtection="1">
      <alignment horizontal="center" vertical="center"/>
    </xf>
    <xf numFmtId="179" fontId="5" fillId="0" borderId="23" xfId="1" applyNumberFormat="1" applyFont="1" applyBorder="1" applyAlignment="1" applyProtection="1">
      <alignment horizontal="center" vertical="center"/>
    </xf>
    <xf numFmtId="179" fontId="5" fillId="0" borderId="24" xfId="1" applyNumberFormat="1" applyFont="1" applyBorder="1" applyAlignment="1" applyProtection="1">
      <alignment horizontal="center" vertical="center"/>
    </xf>
    <xf numFmtId="0" fontId="13" fillId="0" borderId="0" xfId="0" applyFont="1" applyAlignment="1" applyProtection="1">
      <alignment vertical="top"/>
    </xf>
    <xf numFmtId="0" fontId="1" fillId="0" borderId="0" xfId="0" applyFont="1" applyAlignment="1" applyProtection="1">
      <alignment vertical="center"/>
    </xf>
    <xf numFmtId="56" fontId="1" fillId="0" borderId="2" xfId="1" applyNumberFormat="1" applyFont="1" applyBorder="1" applyAlignment="1" applyProtection="1">
      <alignment horizontal="center" vertical="center"/>
    </xf>
    <xf numFmtId="0" fontId="13" fillId="0" borderId="0" xfId="0" applyFont="1" applyAlignment="1">
      <alignment vertical="top" wrapText="1"/>
    </xf>
    <xf numFmtId="0" fontId="13" fillId="0" borderId="0" xfId="0" applyFont="1" applyAlignment="1">
      <alignment vertical="top"/>
    </xf>
    <xf numFmtId="0" fontId="4" fillId="0" borderId="0" xfId="1" applyFont="1">
      <alignment vertical="center"/>
    </xf>
    <xf numFmtId="0" fontId="1" fillId="0" borderId="0" xfId="1">
      <alignment vertical="center"/>
    </xf>
    <xf numFmtId="176" fontId="1" fillId="0" borderId="0" xfId="1" applyNumberFormat="1" applyAlignment="1">
      <alignment vertical="center" shrinkToFit="1"/>
    </xf>
    <xf numFmtId="0" fontId="1" fillId="0" borderId="0" xfId="1" applyNumberFormat="1">
      <alignment vertical="center"/>
    </xf>
    <xf numFmtId="0" fontId="4" fillId="0" borderId="0" xfId="0" applyFont="1" applyAlignment="1">
      <alignment horizontal="right" vertical="center"/>
    </xf>
    <xf numFmtId="185" fontId="0" fillId="0" borderId="1" xfId="0" applyNumberFormat="1" applyBorder="1" applyAlignment="1">
      <alignment horizontal="center" vertical="center" shrinkToFit="1"/>
    </xf>
    <xf numFmtId="186" fontId="6" fillId="2" borderId="25" xfId="1" applyNumberFormat="1" applyFont="1" applyFill="1" applyBorder="1" applyAlignment="1" applyProtection="1">
      <alignment horizontal="right" vertical="center" indent="1"/>
      <protection locked="0"/>
    </xf>
    <xf numFmtId="186" fontId="6" fillId="2" borderId="26" xfId="1" applyNumberFormat="1" applyFont="1" applyFill="1" applyBorder="1" applyAlignment="1" applyProtection="1">
      <alignment horizontal="right" vertical="center" indent="1"/>
      <protection locked="0"/>
    </xf>
    <xf numFmtId="186" fontId="6" fillId="2" borderId="27" xfId="1" applyNumberFormat="1" applyFont="1" applyFill="1" applyBorder="1" applyAlignment="1" applyProtection="1">
      <alignment horizontal="right" vertical="center" indent="1"/>
      <protection locked="0"/>
    </xf>
    <xf numFmtId="186" fontId="6" fillId="2" borderId="28" xfId="1" applyNumberFormat="1" applyFont="1" applyFill="1" applyBorder="1" applyAlignment="1" applyProtection="1">
      <alignment horizontal="right" vertical="center" indent="1"/>
      <protection locked="0"/>
    </xf>
    <xf numFmtId="186" fontId="6" fillId="2" borderId="29" xfId="1" applyNumberFormat="1" applyFont="1" applyFill="1" applyBorder="1" applyAlignment="1" applyProtection="1">
      <alignment horizontal="right" vertical="center" indent="1"/>
      <protection locked="0"/>
    </xf>
    <xf numFmtId="186" fontId="6" fillId="2" borderId="30" xfId="1" applyNumberFormat="1" applyFont="1" applyFill="1" applyBorder="1" applyAlignment="1" applyProtection="1">
      <alignment horizontal="right" vertical="center" indent="1"/>
      <protection locked="0"/>
    </xf>
    <xf numFmtId="186" fontId="6" fillId="2" borderId="31" xfId="1" applyNumberFormat="1" applyFont="1" applyFill="1" applyBorder="1" applyAlignment="1" applyProtection="1">
      <alignment horizontal="right" vertical="center" indent="1"/>
      <protection locked="0"/>
    </xf>
    <xf numFmtId="186" fontId="6" fillId="2" borderId="32" xfId="1" applyNumberFormat="1" applyFont="1" applyFill="1" applyBorder="1" applyAlignment="1" applyProtection="1">
      <alignment horizontal="right" vertical="center" indent="1"/>
      <protection locked="0"/>
    </xf>
    <xf numFmtId="186" fontId="6" fillId="2" borderId="4" xfId="1" applyNumberFormat="1" applyFont="1" applyFill="1" applyBorder="1" applyAlignment="1" applyProtection="1">
      <alignment horizontal="right" vertical="center" indent="1"/>
      <protection locked="0"/>
    </xf>
    <xf numFmtId="186" fontId="6" fillId="2" borderId="4" xfId="1" applyNumberFormat="1" applyFont="1" applyFill="1" applyBorder="1" applyAlignment="1" applyProtection="1">
      <alignment vertical="center"/>
      <protection locked="0"/>
    </xf>
    <xf numFmtId="186" fontId="6" fillId="2" borderId="11" xfId="1" applyNumberFormat="1" applyFont="1" applyFill="1" applyBorder="1" applyAlignment="1" applyProtection="1">
      <alignment horizontal="right" vertical="center" indent="1"/>
      <protection locked="0"/>
    </xf>
    <xf numFmtId="186" fontId="6" fillId="2" borderId="11" xfId="1" applyNumberFormat="1" applyFont="1" applyFill="1" applyBorder="1" applyAlignment="1" applyProtection="1">
      <alignment vertical="center"/>
      <protection locked="0"/>
    </xf>
    <xf numFmtId="0" fontId="3" fillId="0" borderId="1" xfId="1" applyFont="1" applyBorder="1" applyAlignment="1">
      <alignment horizontal="center" vertical="center"/>
    </xf>
    <xf numFmtId="187" fontId="14" fillId="0" borderId="1" xfId="1" applyNumberFormat="1" applyFont="1" applyBorder="1" applyProtection="1">
      <alignment vertical="center"/>
      <protection locked="0"/>
    </xf>
    <xf numFmtId="0" fontId="4" fillId="2" borderId="2" xfId="1" applyFont="1" applyFill="1" applyBorder="1" applyAlignment="1" applyProtection="1">
      <alignment vertical="center"/>
      <protection locked="0"/>
    </xf>
    <xf numFmtId="0" fontId="4" fillId="2" borderId="35" xfId="1" applyFont="1" applyFill="1" applyBorder="1" applyAlignment="1" applyProtection="1">
      <alignment vertical="center"/>
      <protection locked="0"/>
    </xf>
    <xf numFmtId="0" fontId="4" fillId="2" borderId="33" xfId="1" applyFont="1" applyFill="1" applyBorder="1" applyAlignment="1" applyProtection="1">
      <alignment vertical="center"/>
      <protection locked="0"/>
    </xf>
    <xf numFmtId="56" fontId="1" fillId="0" borderId="2" xfId="1" applyNumberFormat="1" applyFont="1" applyBorder="1" applyAlignment="1" applyProtection="1">
      <alignment horizontal="center" vertical="center"/>
    </xf>
    <xf numFmtId="56" fontId="1" fillId="0" borderId="33" xfId="1" applyNumberFormat="1" applyFont="1" applyBorder="1" applyAlignment="1" applyProtection="1">
      <alignment horizontal="center" vertical="center"/>
    </xf>
    <xf numFmtId="177" fontId="11" fillId="2" borderId="2" xfId="1" applyNumberFormat="1" applyFont="1" applyFill="1" applyBorder="1" applyAlignment="1" applyProtection="1">
      <alignment horizontal="center" vertical="center"/>
      <protection locked="0"/>
    </xf>
    <xf numFmtId="177" fontId="0" fillId="0" borderId="33" xfId="0" applyNumberFormat="1" applyBorder="1" applyAlignment="1" applyProtection="1">
      <alignment vertical="center"/>
      <protection locked="0"/>
    </xf>
    <xf numFmtId="0" fontId="3" fillId="0" borderId="40" xfId="1" applyFont="1" applyBorder="1" applyAlignment="1" applyProtection="1">
      <alignment horizontal="right" vertical="center"/>
    </xf>
    <xf numFmtId="0" fontId="0" fillId="0" borderId="40" xfId="0" applyBorder="1" applyAlignment="1" applyProtection="1">
      <alignment horizontal="right" vertical="center"/>
    </xf>
    <xf numFmtId="0" fontId="13" fillId="0" borderId="0" xfId="1" applyFont="1" applyAlignment="1" applyProtection="1">
      <alignment vertical="top" wrapText="1"/>
    </xf>
    <xf numFmtId="0" fontId="7" fillId="0" borderId="0" xfId="0" applyFont="1" applyAlignment="1" applyProtection="1">
      <alignment vertical="top"/>
    </xf>
    <xf numFmtId="0" fontId="7" fillId="0" borderId="0" xfId="0" applyFont="1" applyAlignment="1" applyProtection="1"/>
    <xf numFmtId="0" fontId="8" fillId="0" borderId="4" xfId="1" applyFont="1" applyFill="1" applyBorder="1" applyAlignment="1" applyProtection="1">
      <alignment vertical="center" wrapText="1"/>
    </xf>
    <xf numFmtId="0" fontId="3" fillId="0" borderId="18" xfId="0" applyFont="1" applyBorder="1" applyAlignment="1">
      <alignment vertical="center" wrapText="1"/>
    </xf>
    <xf numFmtId="178" fontId="11" fillId="0" borderId="2" xfId="1" applyNumberFormat="1" applyFont="1" applyFill="1" applyBorder="1" applyAlignment="1" applyProtection="1">
      <alignment horizontal="center" vertical="center"/>
    </xf>
    <xf numFmtId="0" fontId="0" fillId="0" borderId="33" xfId="0" applyBorder="1" applyAlignment="1" applyProtection="1">
      <alignment vertical="center"/>
    </xf>
    <xf numFmtId="0" fontId="0" fillId="0" borderId="34" xfId="1" applyFont="1" applyBorder="1" applyAlignment="1" applyProtection="1">
      <alignment horizontal="center" vertical="center"/>
    </xf>
    <xf numFmtId="0" fontId="0" fillId="0" borderId="17" xfId="0" applyBorder="1" applyAlignment="1" applyProtection="1">
      <alignment horizontal="center" vertical="center"/>
    </xf>
    <xf numFmtId="0" fontId="1" fillId="0" borderId="2" xfId="0" applyFont="1" applyBorder="1" applyAlignment="1" applyProtection="1">
      <alignment horizontal="center" vertical="center"/>
    </xf>
    <xf numFmtId="0" fontId="1" fillId="0" borderId="35" xfId="0" applyFont="1" applyBorder="1" applyAlignment="1" applyProtection="1">
      <alignment horizontal="center" vertical="center"/>
    </xf>
    <xf numFmtId="0" fontId="1" fillId="0" borderId="35" xfId="0" applyFont="1" applyBorder="1" applyAlignment="1" applyProtection="1">
      <alignment vertical="center"/>
    </xf>
    <xf numFmtId="0" fontId="1" fillId="0" borderId="33" xfId="0" applyFont="1" applyBorder="1" applyAlignment="1" applyProtection="1">
      <alignment vertical="center"/>
    </xf>
    <xf numFmtId="0" fontId="8" fillId="2" borderId="5" xfId="1" applyFont="1" applyFill="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13" fillId="0" borderId="0" xfId="1" applyFont="1" applyAlignment="1" applyProtection="1">
      <alignment vertical="center"/>
    </xf>
    <xf numFmtId="0" fontId="7" fillId="0" borderId="0" xfId="0" applyFont="1" applyAlignment="1" applyProtection="1">
      <alignment vertical="center"/>
    </xf>
    <xf numFmtId="0" fontId="13" fillId="0" borderId="0" xfId="0" applyFont="1" applyAlignment="1">
      <alignment vertical="top" wrapText="1"/>
    </xf>
    <xf numFmtId="0" fontId="0" fillId="0" borderId="0" xfId="0"/>
    <xf numFmtId="0" fontId="0" fillId="0" borderId="37" xfId="0" applyBorder="1" applyAlignment="1" applyProtection="1">
      <alignment horizontal="center" vertical="center" wrapText="1"/>
    </xf>
    <xf numFmtId="0" fontId="0" fillId="0" borderId="38" xfId="0" applyBorder="1" applyAlignment="1" applyProtection="1">
      <alignment horizontal="center" vertical="center" wrapText="1"/>
    </xf>
    <xf numFmtId="0" fontId="0" fillId="0" borderId="39" xfId="0" applyBorder="1" applyAlignment="1" applyProtection="1">
      <alignment horizontal="center" vertical="center" wrapText="1"/>
    </xf>
    <xf numFmtId="0" fontId="0" fillId="0" borderId="2" xfId="0" applyBorder="1" applyAlignment="1">
      <alignment horizontal="center" vertical="center"/>
    </xf>
    <xf numFmtId="0" fontId="0" fillId="0" borderId="33" xfId="0" applyBorder="1" applyAlignment="1">
      <alignment horizontal="center" vertical="center"/>
    </xf>
    <xf numFmtId="0" fontId="0" fillId="0" borderId="2" xfId="0" applyFill="1" applyBorder="1" applyAlignment="1" applyProtection="1">
      <alignment vertical="center" wrapText="1" shrinkToFit="1"/>
    </xf>
    <xf numFmtId="0" fontId="0" fillId="0" borderId="33" xfId="0" applyBorder="1" applyAlignment="1">
      <alignment vertical="center" wrapText="1"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0</xdr:rowOff>
    </xdr:from>
    <xdr:to>
      <xdr:col>13</xdr:col>
      <xdr:colOff>19050</xdr:colOff>
      <xdr:row>40</xdr:row>
      <xdr:rowOff>212911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0" y="11698941"/>
          <a:ext cx="11348197" cy="178173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dk1"/>
              </a:solidFill>
              <a:effectLst/>
              <a:latin typeface="ＭＳ Ｐ明朝" panose="02020600040205080304" pitchFamily="18" charset="-128"/>
              <a:ea typeface="ＭＳ Ｐ明朝" panose="02020600040205080304" pitchFamily="18" charset="-128"/>
              <a:cs typeface="+mn-cs"/>
            </a:rPr>
            <a:t>【</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留意点</a:t>
          </a:r>
          <a:r>
            <a:rPr lang="en-US" altLang="ja-JP" sz="1100">
              <a:solidFill>
                <a:schemeClr val="dk1"/>
              </a:solidFill>
              <a:effectLst/>
              <a:latin typeface="ＭＳ Ｐ明朝" panose="02020600040205080304" pitchFamily="18" charset="-128"/>
              <a:ea typeface="ＭＳ Ｐ明朝" panose="02020600040205080304" pitchFamily="18" charset="-128"/>
              <a:cs typeface="+mn-cs"/>
            </a:rPr>
            <a:t>】</a:t>
          </a:r>
          <a:endParaRPr lang="ja-JP" altLang="ja-JP" sz="1200">
            <a:effectLst/>
            <a:latin typeface="ＭＳ Ｐ明朝" panose="02020600040205080304" pitchFamily="18" charset="-128"/>
            <a:ea typeface="ＭＳ Ｐ明朝" panose="02020600040205080304" pitchFamily="18" charset="-128"/>
          </a:endParaRPr>
        </a:p>
        <a:p>
          <a:r>
            <a:rPr lang="ja-JP" altLang="ja-JP" sz="1100">
              <a:solidFill>
                <a:schemeClr val="dk1"/>
              </a:solidFill>
              <a:effectLst/>
              <a:latin typeface="ＭＳ Ｐ明朝" panose="02020600040205080304" pitchFamily="18" charset="-128"/>
              <a:ea typeface="ＭＳ Ｐ明朝" panose="02020600040205080304" pitchFamily="18" charset="-128"/>
              <a:cs typeface="+mn-cs"/>
            </a:rPr>
            <a:t>○介護福祉士については、各月の前月末日時点で資格を取得している者とする。</a:t>
          </a:r>
          <a:endParaRPr lang="ja-JP" altLang="ja-JP" sz="1200">
            <a:effectLst/>
            <a:latin typeface="ＭＳ Ｐ明朝" panose="02020600040205080304" pitchFamily="18" charset="-128"/>
            <a:ea typeface="ＭＳ Ｐ明朝" panose="02020600040205080304" pitchFamily="18" charset="-128"/>
          </a:endParaRPr>
        </a:p>
        <a:p>
          <a:r>
            <a:rPr lang="ja-JP" altLang="ja-JP" sz="1100">
              <a:solidFill>
                <a:schemeClr val="dk1"/>
              </a:solidFill>
              <a:effectLst/>
              <a:latin typeface="ＭＳ Ｐ明朝" panose="02020600040205080304" pitchFamily="18" charset="-128"/>
              <a:ea typeface="ＭＳ Ｐ明朝" panose="02020600040205080304" pitchFamily="18" charset="-128"/>
              <a:cs typeface="+mn-cs"/>
            </a:rPr>
            <a:t>〇勤続年数を算定要件とする場合は、「従業員勤務体制及び勤務形態一覧表」に算定要件を満たしている者が分かるように記載してください。</a:t>
          </a:r>
          <a:endParaRPr lang="ja-JP" altLang="ja-JP" sz="1200">
            <a:effectLst/>
            <a:latin typeface="ＭＳ Ｐ明朝" panose="02020600040205080304" pitchFamily="18" charset="-128"/>
            <a:ea typeface="ＭＳ Ｐ明朝" panose="02020600040205080304" pitchFamily="18" charset="-128"/>
          </a:endParaRPr>
        </a:p>
        <a:p>
          <a:r>
            <a:rPr lang="ja-JP" altLang="ja-JP" sz="1100">
              <a:solidFill>
                <a:schemeClr val="dk1"/>
              </a:solidFill>
              <a:effectLst/>
              <a:latin typeface="ＭＳ Ｐ明朝" panose="02020600040205080304" pitchFamily="18" charset="-128"/>
              <a:ea typeface="ＭＳ Ｐ明朝" panose="02020600040205080304" pitchFamily="18" charset="-128"/>
              <a:cs typeface="+mn-cs"/>
            </a:rPr>
            <a:t>○勤続年数の算定に当たっては、同一法人の経営する他の介護サービス事業所、病院、社会福祉施設等においてサービスを利用者に直接提供する職員として</a:t>
          </a:r>
          <a:endParaRPr lang="ja-JP" altLang="ja-JP" sz="1200">
            <a:effectLst/>
            <a:latin typeface="ＭＳ Ｐ明朝" panose="02020600040205080304" pitchFamily="18" charset="-128"/>
            <a:ea typeface="ＭＳ Ｐ明朝" panose="02020600040205080304" pitchFamily="18" charset="-128"/>
          </a:endParaRPr>
        </a:p>
        <a:p>
          <a:r>
            <a:rPr lang="ja-JP" altLang="ja-JP" sz="1100">
              <a:solidFill>
                <a:schemeClr val="dk1"/>
              </a:solidFill>
              <a:effectLst/>
              <a:latin typeface="ＭＳ Ｐ明朝" panose="02020600040205080304" pitchFamily="18" charset="-128"/>
              <a:ea typeface="ＭＳ Ｐ明朝" panose="02020600040205080304" pitchFamily="18" charset="-128"/>
              <a:cs typeface="+mn-cs"/>
            </a:rPr>
            <a:t>　 勤務した年数を含むことができるものとする。</a:t>
          </a:r>
          <a:endParaRPr lang="ja-JP" altLang="ja-JP" sz="1200">
            <a:effectLst/>
            <a:latin typeface="ＭＳ Ｐ明朝" panose="02020600040205080304" pitchFamily="18" charset="-128"/>
            <a:ea typeface="ＭＳ Ｐ明朝" panose="02020600040205080304" pitchFamily="18" charset="-128"/>
          </a:endParaRPr>
        </a:p>
        <a:p>
          <a:r>
            <a:rPr lang="ja-JP" altLang="ja-JP" sz="1100">
              <a:solidFill>
                <a:schemeClr val="dk1"/>
              </a:solidFill>
              <a:effectLst/>
              <a:latin typeface="ＭＳ Ｐ明朝" panose="02020600040205080304" pitchFamily="18" charset="-128"/>
              <a:ea typeface="ＭＳ Ｐ明朝" panose="02020600040205080304" pitchFamily="18" charset="-128"/>
              <a:cs typeface="+mn-cs"/>
            </a:rPr>
            <a:t>○介護従業者に係る常勤換算にあっては、利用者への介護業務</a:t>
          </a:r>
          <a:r>
            <a:rPr lang="en-US" altLang="ja-JP" sz="1100">
              <a:solidFill>
                <a:schemeClr val="dk1"/>
              </a:solidFill>
              <a:effectLst/>
              <a:latin typeface="ＭＳ Ｐ明朝" panose="02020600040205080304" pitchFamily="18" charset="-128"/>
              <a:ea typeface="ＭＳ Ｐ明朝" panose="02020600040205080304" pitchFamily="18" charset="-128"/>
              <a:cs typeface="+mn-cs"/>
            </a:rPr>
            <a:t>(</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計画作成等介護を行うに当たって必要な業務は含まれるが、請求事務等介護に関わらない業</a:t>
          </a:r>
          <a:endParaRPr lang="ja-JP" altLang="ja-JP" sz="1200">
            <a:effectLst/>
            <a:latin typeface="ＭＳ Ｐ明朝" panose="02020600040205080304" pitchFamily="18" charset="-128"/>
            <a:ea typeface="ＭＳ Ｐ明朝" panose="02020600040205080304" pitchFamily="18" charset="-128"/>
          </a:endParaRPr>
        </a:p>
        <a:p>
          <a:r>
            <a:rPr lang="ja-JP" altLang="ja-JP" sz="1100">
              <a:solidFill>
                <a:schemeClr val="dk1"/>
              </a:solidFill>
              <a:effectLst/>
              <a:latin typeface="ＭＳ Ｐ明朝" panose="02020600040205080304" pitchFamily="18" charset="-128"/>
              <a:ea typeface="ＭＳ Ｐ明朝" panose="02020600040205080304" pitchFamily="18" charset="-128"/>
              <a:cs typeface="+mn-cs"/>
            </a:rPr>
            <a:t>　 務を除く。</a:t>
          </a:r>
          <a:r>
            <a:rPr lang="en-US" altLang="ja-JP" sz="1100">
              <a:solidFill>
                <a:schemeClr val="dk1"/>
              </a:solidFill>
              <a:effectLst/>
              <a:latin typeface="ＭＳ Ｐ明朝" panose="02020600040205080304" pitchFamily="18" charset="-128"/>
              <a:ea typeface="ＭＳ Ｐ明朝" panose="02020600040205080304" pitchFamily="18" charset="-128"/>
              <a:cs typeface="+mn-cs"/>
            </a:rPr>
            <a:t>)</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に従事している時間を用いても差し支えない。</a:t>
          </a:r>
          <a:endParaRPr lang="ja-JP" altLang="ja-JP" sz="1200">
            <a:effectLst/>
            <a:latin typeface="ＭＳ Ｐ明朝" panose="02020600040205080304" pitchFamily="18" charset="-128"/>
            <a:ea typeface="ＭＳ Ｐ明朝" panose="02020600040205080304" pitchFamily="18" charset="-128"/>
          </a:endParaRPr>
        </a:p>
        <a:p>
          <a:r>
            <a:rPr lang="ja-JP" altLang="ja-JP" sz="1100">
              <a:solidFill>
                <a:schemeClr val="dk1"/>
              </a:solidFill>
              <a:effectLst/>
              <a:latin typeface="ＭＳ Ｐ明朝" panose="02020600040205080304" pitchFamily="18" charset="-128"/>
              <a:ea typeface="ＭＳ Ｐ明朝" panose="02020600040205080304" pitchFamily="18" charset="-128"/>
              <a:cs typeface="+mn-cs"/>
            </a:rPr>
            <a:t>○加算（Ⅲ）のサービスを利用者に直接提供する職員とは、介護従業者として勤務を行う職員を指すものとする。</a:t>
          </a:r>
          <a:endParaRPr lang="ja-JP" altLang="ja-JP" sz="1200">
            <a:effectLst/>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554935</xdr:colOff>
      <xdr:row>3</xdr:row>
      <xdr:rowOff>447261</xdr:rowOff>
    </xdr:from>
    <xdr:to>
      <xdr:col>1</xdr:col>
      <xdr:colOff>1151283</xdr:colOff>
      <xdr:row>5</xdr:row>
      <xdr:rowOff>8282</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11087" y="1060174"/>
          <a:ext cx="596348" cy="24847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入力例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19050" cmpd="sng">
          <a:solidFill>
            <a:schemeClr val="tx1"/>
          </a:solidFill>
        </a:ln>
      </a:spPr>
      <a:bodyPr vertOverflow="clip" horzOverflow="clip" wrap="square" rtlCol="0" anchor="ctr"/>
      <a:lstStyle>
        <a:defPPr algn="ctr">
          <a:defRPr kumimoji="1" sz="900">
            <a:latin typeface="HG丸ｺﾞｼｯｸM-PRO" panose="020F0600000000000000" pitchFamily="50" charset="-128"/>
            <a:ea typeface="HG丸ｺﾞｼｯｸM-PRO" panose="020F0600000000000000"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53"/>
  <sheetViews>
    <sheetView showZeros="0" tabSelected="1" view="pageBreakPreview" zoomScale="85" zoomScaleNormal="85" zoomScaleSheetLayoutView="85" workbookViewId="0">
      <pane ySplit="7" topLeftCell="A20" activePane="bottomLeft" state="frozen"/>
      <selection activeCell="C2" sqref="C2:E2"/>
      <selection pane="bottomLeft" activeCell="B3" sqref="B3:E3"/>
    </sheetView>
  </sheetViews>
  <sheetFormatPr defaultRowHeight="13.5"/>
  <cols>
    <col min="1" max="1" width="14.5" style="18" customWidth="1"/>
    <col min="2" max="15" width="11.125" style="18" customWidth="1"/>
    <col min="16" max="17" width="2.625" style="18" customWidth="1"/>
    <col min="18" max="18" width="15.625" style="18" customWidth="1"/>
    <col min="19" max="19" width="9" style="18"/>
    <col min="20" max="21" width="20.625" style="18" customWidth="1"/>
    <col min="22" max="23" width="11.25" style="18" customWidth="1"/>
    <col min="24" max="16384" width="9" style="18"/>
  </cols>
  <sheetData>
    <row r="1" spans="1:23" ht="27" customHeight="1">
      <c r="A1" s="46" t="s">
        <v>57</v>
      </c>
      <c r="G1" s="19"/>
      <c r="H1" s="20"/>
    </row>
    <row r="2" spans="1:23" s="79" customFormat="1" ht="18" customHeight="1">
      <c r="A2" s="78"/>
      <c r="G2" s="80"/>
      <c r="H2" s="81"/>
      <c r="P2" s="82" t="s">
        <v>72</v>
      </c>
    </row>
    <row r="3" spans="1:23" ht="27" customHeight="1">
      <c r="A3" s="38" t="s">
        <v>11</v>
      </c>
      <c r="B3" s="98"/>
      <c r="C3" s="99"/>
      <c r="D3" s="99"/>
      <c r="E3" s="100"/>
      <c r="F3" s="101" t="s">
        <v>32</v>
      </c>
      <c r="G3" s="102"/>
      <c r="H3" s="103"/>
      <c r="I3" s="104"/>
      <c r="J3" s="75" t="s">
        <v>30</v>
      </c>
      <c r="K3" s="112" t="str">
        <f>IF(H3="","",IF(DAY(H3)&gt;15,DATE(YEAR(H3),MONTH(H3)+2,1),DATE(YEAR(H3),MONTH(H3)+1,1)))</f>
        <v/>
      </c>
      <c r="L3" s="113"/>
      <c r="N3" s="21"/>
      <c r="O3" s="21"/>
      <c r="P3" s="21"/>
      <c r="Q3" s="21"/>
      <c r="R3" s="22"/>
    </row>
    <row r="4" spans="1:23" ht="18" customHeight="1" thickBot="1">
      <c r="A4" s="105"/>
      <c r="B4" s="106"/>
      <c r="C4" s="23"/>
      <c r="N4" s="22"/>
      <c r="O4" s="22"/>
      <c r="P4" s="22"/>
      <c r="Q4" s="22"/>
    </row>
    <row r="5" spans="1:23" ht="18" customHeight="1">
      <c r="A5" s="24" t="s">
        <v>28</v>
      </c>
      <c r="B5" s="126" t="s">
        <v>31</v>
      </c>
      <c r="C5" s="127"/>
      <c r="D5" s="128"/>
      <c r="E5" s="114" t="s">
        <v>36</v>
      </c>
      <c r="J5" s="63" t="s">
        <v>5</v>
      </c>
      <c r="K5" s="15"/>
      <c r="L5" s="64" t="s">
        <v>15</v>
      </c>
      <c r="M5" s="63" t="s">
        <v>4</v>
      </c>
      <c r="N5" s="15"/>
      <c r="O5" s="64" t="s">
        <v>15</v>
      </c>
      <c r="R5" s="22" t="s">
        <v>27</v>
      </c>
    </row>
    <row r="6" spans="1:23" ht="18" customHeight="1">
      <c r="A6" s="120"/>
      <c r="B6" s="25" t="s">
        <v>35</v>
      </c>
      <c r="C6" s="26" t="s">
        <v>34</v>
      </c>
      <c r="D6" s="27" t="s">
        <v>33</v>
      </c>
      <c r="E6" s="115"/>
      <c r="R6" s="96" t="s">
        <v>19</v>
      </c>
      <c r="S6" s="96" t="s">
        <v>20</v>
      </c>
      <c r="T6" s="96" t="s">
        <v>18</v>
      </c>
      <c r="U6" s="96" t="s">
        <v>21</v>
      </c>
      <c r="V6" s="96" t="s">
        <v>25</v>
      </c>
      <c r="W6" s="96" t="s">
        <v>63</v>
      </c>
    </row>
    <row r="7" spans="1:23" ht="27" customHeight="1">
      <c r="A7" s="121"/>
      <c r="B7" s="58" t="str">
        <f>IF(H3="","",DATE(YEAR(C7),MONTH(C7)-1,1))</f>
        <v/>
      </c>
      <c r="C7" s="59" t="str">
        <f>IF(H3="","",DATE(YEAR(D7),MONTH(D7)-1,1))</f>
        <v/>
      </c>
      <c r="D7" s="60" t="str">
        <f>IF(H3="","",DATE(YEAR(H3),MONTH(H3)-1,1))</f>
        <v/>
      </c>
      <c r="E7" s="61" t="str">
        <f>IF(H3="","",DATE(YEAR(H3),MONTH(H3),1))</f>
        <v/>
      </c>
      <c r="R7" s="11" t="s">
        <v>64</v>
      </c>
      <c r="S7" s="11" t="s">
        <v>16</v>
      </c>
      <c r="T7" s="11" t="s">
        <v>22</v>
      </c>
      <c r="U7" s="11" t="s">
        <v>2</v>
      </c>
      <c r="V7" s="16">
        <v>0.6</v>
      </c>
      <c r="W7" s="97"/>
    </row>
    <row r="8" spans="1:23" ht="36" customHeight="1">
      <c r="A8" s="65" t="str">
        <f>IFERROR(INDEX(U7:U14,MATCH(A6,R7:R14,0)),"")</f>
        <v/>
      </c>
      <c r="B8" s="84"/>
      <c r="C8" s="85"/>
      <c r="D8" s="86"/>
      <c r="E8" s="87"/>
      <c r="R8" s="11" t="s">
        <v>65</v>
      </c>
      <c r="S8" s="11" t="s">
        <v>16</v>
      </c>
      <c r="T8" s="11" t="s">
        <v>22</v>
      </c>
      <c r="U8" s="11" t="s">
        <v>66</v>
      </c>
      <c r="V8" s="16">
        <v>0.25</v>
      </c>
      <c r="W8" s="97">
        <v>120</v>
      </c>
    </row>
    <row r="9" spans="1:23" ht="36" customHeight="1" thickBot="1">
      <c r="A9" s="66" t="str">
        <f>IFERROR(INDEX(T7:T14,MATCH(A6,R7:R14,0)),"")</f>
        <v/>
      </c>
      <c r="B9" s="88"/>
      <c r="C9" s="89"/>
      <c r="D9" s="90"/>
      <c r="E9" s="91"/>
      <c r="R9" s="11" t="s">
        <v>67</v>
      </c>
      <c r="S9" s="11" t="s">
        <v>17</v>
      </c>
      <c r="T9" s="11" t="s">
        <v>22</v>
      </c>
      <c r="U9" s="11" t="s">
        <v>2</v>
      </c>
      <c r="V9" s="16">
        <v>0.4</v>
      </c>
      <c r="W9" s="97"/>
    </row>
    <row r="10" spans="1:23" ht="27" customHeight="1" thickTop="1" thickBot="1">
      <c r="A10" s="70" t="s">
        <v>26</v>
      </c>
      <c r="B10" s="28" t="str">
        <f>IFERROR(ROUNDDOWN(B8/B9,3),"")</f>
        <v/>
      </c>
      <c r="C10" s="29" t="str">
        <f>IFERROR(ROUNDDOWN(C8/C9,3),"")</f>
        <v/>
      </c>
      <c r="D10" s="30" t="str">
        <f>IFERROR(ROUNDDOWN(D8/D9,3),"")</f>
        <v/>
      </c>
      <c r="E10" s="31" t="str">
        <f>IFERROR(ROUNDDOWN(E8/E9,3),"")</f>
        <v/>
      </c>
      <c r="F10" s="32" t="s">
        <v>24</v>
      </c>
      <c r="R10" s="11" t="s">
        <v>75</v>
      </c>
      <c r="S10" s="11" t="s">
        <v>17</v>
      </c>
      <c r="T10" s="11" t="s">
        <v>76</v>
      </c>
      <c r="U10" s="11" t="s">
        <v>77</v>
      </c>
      <c r="V10" s="16">
        <v>0.6</v>
      </c>
      <c r="W10" s="97"/>
    </row>
    <row r="11" spans="1:23" ht="27" customHeight="1" thickBot="1">
      <c r="D11" s="33" t="s">
        <v>48</v>
      </c>
      <c r="E11" s="34" t="str">
        <f>IFERROR(ROUNDDOWN(AVERAGE(B8:D8)/AVERAGE(B9:D9),3),"")</f>
        <v/>
      </c>
      <c r="F11" s="35" t="str">
        <f>IFERROR(INDEX(V7:V13,MATCH(A6,R7:R13,0)),"")</f>
        <v/>
      </c>
      <c r="R11" s="11" t="s">
        <v>68</v>
      </c>
      <c r="S11" s="11" t="s">
        <v>69</v>
      </c>
      <c r="T11" s="11" t="s">
        <v>22</v>
      </c>
      <c r="U11" s="11" t="s">
        <v>2</v>
      </c>
      <c r="V11" s="16">
        <v>0.3</v>
      </c>
      <c r="W11" s="97"/>
    </row>
    <row r="12" spans="1:23" ht="27" customHeight="1">
      <c r="C12" s="33"/>
      <c r="D12" s="36"/>
      <c r="R12" s="11" t="s">
        <v>78</v>
      </c>
      <c r="S12" s="11" t="s">
        <v>69</v>
      </c>
      <c r="T12" s="11" t="s">
        <v>76</v>
      </c>
      <c r="U12" s="11" t="s">
        <v>77</v>
      </c>
      <c r="V12" s="16">
        <v>0.5</v>
      </c>
      <c r="W12" s="97"/>
    </row>
    <row r="13" spans="1:23" ht="18" customHeight="1">
      <c r="A13" s="38" t="s">
        <v>28</v>
      </c>
      <c r="B13" s="116" t="s">
        <v>51</v>
      </c>
      <c r="C13" s="117"/>
      <c r="D13" s="117"/>
      <c r="E13" s="117"/>
      <c r="F13" s="117"/>
      <c r="G13" s="117"/>
      <c r="H13" s="117"/>
      <c r="I13" s="117"/>
      <c r="J13" s="117"/>
      <c r="K13" s="117"/>
      <c r="L13" s="117"/>
      <c r="M13" s="118"/>
      <c r="N13" s="118"/>
      <c r="O13" s="119"/>
      <c r="R13" s="11" t="s">
        <v>79</v>
      </c>
      <c r="S13" s="11" t="s">
        <v>69</v>
      </c>
      <c r="T13" s="11" t="s">
        <v>23</v>
      </c>
      <c r="U13" s="11" t="s">
        <v>80</v>
      </c>
      <c r="V13" s="16">
        <v>0.6</v>
      </c>
      <c r="W13" s="97"/>
    </row>
    <row r="14" spans="1:23" ht="18" customHeight="1">
      <c r="A14" s="110">
        <f>A6</f>
        <v>0</v>
      </c>
      <c r="B14" s="57" t="s">
        <v>37</v>
      </c>
      <c r="C14" s="57" t="s">
        <v>38</v>
      </c>
      <c r="D14" s="57" t="s">
        <v>39</v>
      </c>
      <c r="E14" s="57" t="s">
        <v>40</v>
      </c>
      <c r="F14" s="57" t="s">
        <v>41</v>
      </c>
      <c r="G14" s="57" t="s">
        <v>42</v>
      </c>
      <c r="H14" s="57" t="s">
        <v>43</v>
      </c>
      <c r="I14" s="57" t="s">
        <v>44</v>
      </c>
      <c r="J14" s="57" t="s">
        <v>45</v>
      </c>
      <c r="K14" s="57" t="s">
        <v>46</v>
      </c>
      <c r="L14" s="57" t="s">
        <v>47</v>
      </c>
      <c r="M14" s="57" t="s">
        <v>56</v>
      </c>
      <c r="N14" s="57" t="s">
        <v>53</v>
      </c>
      <c r="O14" s="57" t="s">
        <v>54</v>
      </c>
      <c r="R14" s="11" t="s">
        <v>70</v>
      </c>
      <c r="S14" s="11" t="s">
        <v>69</v>
      </c>
      <c r="T14" s="11" t="s">
        <v>23</v>
      </c>
      <c r="U14" s="11" t="s">
        <v>71</v>
      </c>
      <c r="V14" s="16">
        <v>0.3</v>
      </c>
      <c r="W14" s="97">
        <v>84</v>
      </c>
    </row>
    <row r="15" spans="1:23" ht="32.1" customHeight="1">
      <c r="A15" s="111"/>
      <c r="B15" s="62" t="str">
        <f>IF($H$3="","",DATE(YEAR(E7),MONTH(E7)+1,1))</f>
        <v/>
      </c>
      <c r="C15" s="62" t="str">
        <f>IFERROR(IF($H$3="","",DATE(YEAR(B15),MONTH(B15)+1,1)),"")</f>
        <v/>
      </c>
      <c r="D15" s="62" t="str">
        <f>IFERROR(IF($H$3="","",DATE(YEAR(C15),MONTH(C15)+1,1)),"")</f>
        <v/>
      </c>
      <c r="E15" s="62" t="str">
        <f t="shared" ref="E15:M15" si="0">IFERROR(IF(OR($H$3="",DATE(YEAR(D15),MONTH(D15)+1,1)&gt;=DATE(YEAR($H$3)+1,4,1)),"",DATE(YEAR(D15),MONTH(D15)+1,1)),"")</f>
        <v/>
      </c>
      <c r="F15" s="62" t="str">
        <f t="shared" si="0"/>
        <v/>
      </c>
      <c r="G15" s="62" t="str">
        <f t="shared" si="0"/>
        <v/>
      </c>
      <c r="H15" s="62" t="str">
        <f t="shared" si="0"/>
        <v/>
      </c>
      <c r="I15" s="62" t="str">
        <f t="shared" si="0"/>
        <v/>
      </c>
      <c r="J15" s="62" t="str">
        <f t="shared" si="0"/>
        <v/>
      </c>
      <c r="K15" s="62" t="str">
        <f t="shared" si="0"/>
        <v/>
      </c>
      <c r="L15" s="62" t="str">
        <f t="shared" si="0"/>
        <v/>
      </c>
      <c r="M15" s="62" t="str">
        <f t="shared" si="0"/>
        <v/>
      </c>
      <c r="N15" s="62" t="str">
        <f>IFERROR(IF(OR($H$3="",DATE(YEAR(M15),MONTH(M15)+1,1)&gt;=DATE(YEAR($H$3)+1,4,1)),"",DATE(YEAR(M15),MONTH(M15)+1,1)),"")</f>
        <v/>
      </c>
      <c r="O15" s="62" t="str">
        <f>IFERROR(IF(OR($H$3="",DATE(YEAR(N15),MONTH(N15)+1,1)&gt;=DATE(YEAR($H$3)+1,4,1)),"",DATE(YEAR(N15),MONTH(N15)+1,1)),"")</f>
        <v/>
      </c>
      <c r="R15" s="37"/>
      <c r="S15" s="37"/>
      <c r="T15" s="37"/>
      <c r="U15" s="37"/>
      <c r="V15" s="37"/>
    </row>
    <row r="16" spans="1:23" ht="36" customHeight="1">
      <c r="A16" s="67" t="str">
        <f>IFERROR(INDEX(U7:U14,MATCH(A6,R7:R14,0)),"")</f>
        <v/>
      </c>
      <c r="B16" s="92"/>
      <c r="C16" s="92"/>
      <c r="D16" s="92"/>
      <c r="E16" s="92"/>
      <c r="F16" s="92"/>
      <c r="G16" s="92"/>
      <c r="H16" s="92"/>
      <c r="I16" s="92"/>
      <c r="J16" s="92"/>
      <c r="K16" s="92"/>
      <c r="L16" s="92"/>
      <c r="M16" s="93"/>
      <c r="N16" s="93"/>
      <c r="O16" s="39" t="s">
        <v>6</v>
      </c>
      <c r="R16" s="37"/>
      <c r="S16" s="37"/>
      <c r="T16" s="37"/>
      <c r="U16" s="37"/>
      <c r="V16" s="37"/>
    </row>
    <row r="17" spans="1:51" ht="36" customHeight="1" thickBot="1">
      <c r="A17" s="68" t="str">
        <f>IFERROR(INDEX(T7:T14,MATCH(A6,R7:R14,0)),"")</f>
        <v/>
      </c>
      <c r="B17" s="94"/>
      <c r="C17" s="94"/>
      <c r="D17" s="94"/>
      <c r="E17" s="94"/>
      <c r="F17" s="94"/>
      <c r="G17" s="94"/>
      <c r="H17" s="94"/>
      <c r="I17" s="94"/>
      <c r="J17" s="94"/>
      <c r="K17" s="94"/>
      <c r="L17" s="94"/>
      <c r="M17" s="95"/>
      <c r="N17" s="95"/>
      <c r="O17" s="40" t="s">
        <v>52</v>
      </c>
      <c r="R17" s="37"/>
      <c r="S17" s="37"/>
      <c r="T17" s="37"/>
      <c r="U17" s="37"/>
      <c r="V17" s="37"/>
    </row>
    <row r="18" spans="1:51" ht="27" customHeight="1" thickTop="1" thickBot="1">
      <c r="A18" s="69" t="s">
        <v>26</v>
      </c>
      <c r="B18" s="41" t="str">
        <f>IFERROR(ROUNDDOWN(B16/B17,3),"")</f>
        <v/>
      </c>
      <c r="C18" s="41" t="str">
        <f t="shared" ref="B18:K18" si="1">IFERROR(ROUNDDOWN(C16/C17,3),"")</f>
        <v/>
      </c>
      <c r="D18" s="41" t="str">
        <f t="shared" si="1"/>
        <v/>
      </c>
      <c r="E18" s="41" t="str">
        <f>IFERROR(ROUNDDOWN(E16/E17,3),"")</f>
        <v/>
      </c>
      <c r="F18" s="41" t="str">
        <f t="shared" si="1"/>
        <v/>
      </c>
      <c r="G18" s="41" t="str">
        <f t="shared" si="1"/>
        <v/>
      </c>
      <c r="H18" s="41" t="str">
        <f t="shared" si="1"/>
        <v/>
      </c>
      <c r="I18" s="41" t="str">
        <f t="shared" si="1"/>
        <v/>
      </c>
      <c r="J18" s="41" t="str">
        <f t="shared" si="1"/>
        <v/>
      </c>
      <c r="K18" s="41" t="str">
        <f t="shared" si="1"/>
        <v/>
      </c>
      <c r="L18" s="41" t="str">
        <f>IFERROR(ROUNDDOWN(L16/L17,3),"")</f>
        <v/>
      </c>
      <c r="M18" s="41" t="str">
        <f>IFERROR(ROUNDDOWN(M16/M17,3),"")</f>
        <v/>
      </c>
      <c r="N18" s="41" t="str">
        <f>IFERROR(ROUNDDOWN(N16/N17,3),"")</f>
        <v/>
      </c>
      <c r="O18" s="42" t="s">
        <v>52</v>
      </c>
      <c r="R18" s="37"/>
      <c r="S18" s="37"/>
      <c r="T18" s="37"/>
      <c r="U18" s="37"/>
      <c r="V18" s="37"/>
    </row>
    <row r="19" spans="1:51" ht="27" customHeight="1" thickBot="1">
      <c r="A19" s="56" t="s">
        <v>49</v>
      </c>
      <c r="B19" s="71" t="str">
        <f>IFERROR(ROUNDDOWN(AVERAGE(C8:E8)/AVERAGE(C9:E9),3),"")</f>
        <v/>
      </c>
      <c r="C19" s="44" t="str">
        <f>IFERROR(ROUNDDOWN(AVERAGE(D8:E8,B16)/AVERAGE(D9:E9,B17),3),"")</f>
        <v/>
      </c>
      <c r="D19" s="44" t="str">
        <f>IFERROR(ROUNDDOWN(AVERAGE(E8,B16:C16)/AVERAGE(E9,B17:C17),3),"")</f>
        <v/>
      </c>
      <c r="E19" s="44" t="str">
        <f t="shared" ref="E19:O19" si="2">IF(E15="","",IFERROR(ROUNDDOWN(AVERAGE(B16:D16)/AVERAGE(B17:D17),3),""))</f>
        <v/>
      </c>
      <c r="F19" s="44" t="str">
        <f t="shared" si="2"/>
        <v/>
      </c>
      <c r="G19" s="44" t="str">
        <f t="shared" si="2"/>
        <v/>
      </c>
      <c r="H19" s="44" t="str">
        <f t="shared" si="2"/>
        <v/>
      </c>
      <c r="I19" s="44" t="str">
        <f t="shared" si="2"/>
        <v/>
      </c>
      <c r="J19" s="44" t="str">
        <f t="shared" si="2"/>
        <v/>
      </c>
      <c r="K19" s="44" t="str">
        <f t="shared" si="2"/>
        <v/>
      </c>
      <c r="L19" s="44" t="str">
        <f t="shared" si="2"/>
        <v/>
      </c>
      <c r="M19" s="44" t="str">
        <f t="shared" si="2"/>
        <v/>
      </c>
      <c r="N19" s="44" t="str">
        <f t="shared" si="2"/>
        <v/>
      </c>
      <c r="O19" s="72" t="str">
        <f t="shared" si="2"/>
        <v/>
      </c>
      <c r="R19" s="37"/>
      <c r="S19" s="37"/>
      <c r="T19" s="37"/>
      <c r="U19" s="37"/>
      <c r="V19" s="37"/>
    </row>
    <row r="20" spans="1:51" ht="27" customHeight="1">
      <c r="A20" s="55" t="s">
        <v>50</v>
      </c>
      <c r="B20" s="45" t="str">
        <f t="shared" ref="B20:O20" si="3">IFERROR(IF(B19&gt;=$F$11,"",MONTH(B15)),"")</f>
        <v/>
      </c>
      <c r="C20" s="45" t="str">
        <f t="shared" si="3"/>
        <v/>
      </c>
      <c r="D20" s="45" t="str">
        <f t="shared" si="3"/>
        <v/>
      </c>
      <c r="E20" s="45" t="str">
        <f t="shared" si="3"/>
        <v/>
      </c>
      <c r="F20" s="45" t="str">
        <f t="shared" si="3"/>
        <v/>
      </c>
      <c r="G20" s="45" t="str">
        <f t="shared" si="3"/>
        <v/>
      </c>
      <c r="H20" s="45" t="str">
        <f t="shared" si="3"/>
        <v/>
      </c>
      <c r="I20" s="45" t="str">
        <f t="shared" si="3"/>
        <v/>
      </c>
      <c r="J20" s="45" t="str">
        <f t="shared" si="3"/>
        <v/>
      </c>
      <c r="K20" s="45" t="str">
        <f t="shared" si="3"/>
        <v/>
      </c>
      <c r="L20" s="45" t="str">
        <f t="shared" si="3"/>
        <v/>
      </c>
      <c r="M20" s="45" t="str">
        <f t="shared" si="3"/>
        <v/>
      </c>
      <c r="N20" s="45" t="str">
        <f t="shared" si="3"/>
        <v/>
      </c>
      <c r="O20" s="45" t="str">
        <f t="shared" si="3"/>
        <v/>
      </c>
      <c r="R20" s="37"/>
      <c r="S20" s="37"/>
      <c r="T20" s="37"/>
      <c r="U20" s="37"/>
      <c r="V20" s="37"/>
    </row>
    <row r="21" spans="1:51" ht="27" customHeight="1">
      <c r="A21" s="43"/>
      <c r="B21" s="45"/>
      <c r="C21" s="45"/>
      <c r="D21" s="45"/>
      <c r="E21" s="45"/>
      <c r="F21" s="45"/>
      <c r="G21" s="45"/>
      <c r="H21" s="45"/>
      <c r="I21" s="45"/>
      <c r="J21" s="45"/>
      <c r="K21" s="45"/>
      <c r="L21" s="45"/>
      <c r="M21" s="45"/>
      <c r="N21" s="45"/>
      <c r="O21" s="45"/>
      <c r="R21" s="37"/>
      <c r="S21" s="37"/>
      <c r="T21" s="37"/>
      <c r="U21" s="37"/>
      <c r="V21" s="37"/>
    </row>
    <row r="22" spans="1:51" ht="27" customHeight="1">
      <c r="A22" s="46" t="s">
        <v>29</v>
      </c>
      <c r="K22" s="33"/>
      <c r="L22" s="47"/>
      <c r="R22" s="48"/>
      <c r="S22" s="48"/>
      <c r="T22" s="48"/>
      <c r="U22" s="48"/>
      <c r="V22" s="48"/>
    </row>
    <row r="23" spans="1:51" ht="18" customHeight="1">
      <c r="A23" s="107" t="s">
        <v>55</v>
      </c>
      <c r="B23" s="108"/>
      <c r="C23" s="108"/>
      <c r="D23" s="108"/>
      <c r="E23" s="108"/>
      <c r="F23" s="108"/>
      <c r="G23" s="108"/>
      <c r="H23" s="108"/>
      <c r="I23" s="108"/>
      <c r="J23" s="108"/>
      <c r="K23" s="108"/>
      <c r="L23" s="108"/>
      <c r="M23" s="108"/>
      <c r="N23" s="109"/>
      <c r="O23" s="109"/>
      <c r="P23" s="49"/>
      <c r="Q23" s="49"/>
      <c r="R23" s="48"/>
      <c r="S23" s="48"/>
      <c r="T23" s="48"/>
      <c r="U23" s="48"/>
      <c r="V23" s="48"/>
    </row>
    <row r="24" spans="1:51" ht="18" customHeight="1">
      <c r="A24" s="50"/>
      <c r="B24" s="50"/>
      <c r="C24" s="50"/>
      <c r="D24" s="50"/>
      <c r="E24" s="50"/>
      <c r="F24" s="50"/>
      <c r="G24" s="50"/>
      <c r="H24" s="50"/>
      <c r="I24" s="50"/>
      <c r="J24" s="50"/>
      <c r="K24" s="50"/>
      <c r="L24" s="50"/>
      <c r="M24" s="50"/>
      <c r="N24" s="50"/>
      <c r="O24" s="50"/>
      <c r="R24" s="48"/>
      <c r="S24" s="48"/>
      <c r="T24" s="48"/>
      <c r="U24" s="48"/>
      <c r="V24" s="48"/>
    </row>
    <row r="25" spans="1:51" ht="48" customHeight="1">
      <c r="A25" s="107" t="s">
        <v>59</v>
      </c>
      <c r="B25" s="108"/>
      <c r="C25" s="108"/>
      <c r="D25" s="108"/>
      <c r="E25" s="108"/>
      <c r="F25" s="108"/>
      <c r="G25" s="108"/>
      <c r="H25" s="108"/>
      <c r="I25" s="108"/>
      <c r="J25" s="108"/>
      <c r="K25" s="108"/>
      <c r="L25" s="108"/>
      <c r="M25" s="108"/>
      <c r="N25" s="109"/>
      <c r="O25" s="109"/>
      <c r="P25" s="49"/>
      <c r="Q25" s="49"/>
      <c r="R25" s="48"/>
      <c r="S25" s="48"/>
      <c r="T25" s="48"/>
      <c r="U25" s="48"/>
      <c r="V25" s="48"/>
    </row>
    <row r="26" spans="1:51" ht="18" customHeight="1">
      <c r="A26" s="51"/>
      <c r="B26" s="50"/>
      <c r="C26" s="50"/>
      <c r="D26" s="50"/>
      <c r="E26" s="50"/>
      <c r="F26" s="50"/>
      <c r="G26" s="50"/>
      <c r="H26" s="50"/>
      <c r="I26" s="50"/>
      <c r="J26" s="50"/>
      <c r="K26" s="50"/>
      <c r="L26" s="50"/>
      <c r="M26" s="50"/>
      <c r="N26" s="50"/>
      <c r="O26" s="50"/>
      <c r="R26" s="48"/>
      <c r="S26" s="48"/>
      <c r="T26" s="48"/>
      <c r="U26" s="48"/>
      <c r="V26" s="48"/>
    </row>
    <row r="27" spans="1:51" ht="18" customHeight="1">
      <c r="A27" s="122" t="s">
        <v>60</v>
      </c>
      <c r="B27" s="123"/>
      <c r="C27" s="123"/>
      <c r="D27" s="123"/>
      <c r="E27" s="123"/>
      <c r="F27" s="123"/>
      <c r="G27" s="123"/>
      <c r="H27" s="123"/>
      <c r="I27" s="123"/>
      <c r="J27" s="123"/>
      <c r="K27" s="123"/>
      <c r="L27" s="123"/>
      <c r="M27" s="123"/>
      <c r="N27" s="109"/>
      <c r="O27" s="109"/>
      <c r="P27" s="52"/>
      <c r="Q27" s="52"/>
      <c r="R27" s="48"/>
      <c r="S27" s="48"/>
      <c r="T27" s="48"/>
      <c r="U27" s="48"/>
      <c r="V27" s="48"/>
    </row>
    <row r="28" spans="1:51" ht="18" customHeight="1">
      <c r="A28" s="53"/>
      <c r="B28" s="50"/>
      <c r="C28" s="50"/>
      <c r="D28" s="50"/>
      <c r="E28" s="50"/>
      <c r="F28" s="50"/>
      <c r="G28" s="50"/>
      <c r="H28" s="50"/>
      <c r="I28" s="50"/>
      <c r="J28" s="50"/>
      <c r="K28" s="50"/>
      <c r="L28" s="50"/>
      <c r="M28" s="50"/>
      <c r="N28" s="50"/>
      <c r="O28" s="50"/>
      <c r="R28" s="48"/>
      <c r="S28" s="48"/>
      <c r="T28" s="48"/>
      <c r="U28" s="48"/>
      <c r="V28" s="48"/>
    </row>
    <row r="29" spans="1:51" ht="18" customHeight="1">
      <c r="A29" s="122" t="s">
        <v>58</v>
      </c>
      <c r="B29" s="123"/>
      <c r="C29" s="123"/>
      <c r="D29" s="123"/>
      <c r="E29" s="123"/>
      <c r="F29" s="123"/>
      <c r="G29" s="123"/>
      <c r="H29" s="123"/>
      <c r="I29" s="123"/>
      <c r="J29" s="123"/>
      <c r="K29" s="123"/>
      <c r="L29" s="123"/>
      <c r="M29" s="123"/>
      <c r="N29" s="109"/>
      <c r="O29" s="109"/>
      <c r="P29" s="52"/>
      <c r="Q29" s="52"/>
      <c r="R29" s="48"/>
      <c r="S29" s="48"/>
      <c r="T29" s="48"/>
      <c r="U29" s="48"/>
      <c r="V29" s="48"/>
    </row>
    <row r="30" spans="1:51" ht="18" customHeight="1">
      <c r="A30" s="53"/>
      <c r="B30" s="50"/>
      <c r="C30" s="50"/>
      <c r="D30" s="50"/>
      <c r="E30" s="50"/>
      <c r="F30" s="50"/>
      <c r="G30" s="50"/>
      <c r="H30" s="50"/>
      <c r="I30" s="50"/>
      <c r="J30" s="50"/>
      <c r="K30" s="50"/>
      <c r="L30" s="50"/>
      <c r="M30" s="50"/>
      <c r="N30" s="50"/>
      <c r="O30" s="50"/>
      <c r="R30" s="48"/>
      <c r="S30" s="48"/>
      <c r="T30" s="48"/>
      <c r="U30" s="48"/>
      <c r="V30" s="48"/>
    </row>
    <row r="31" spans="1:51" s="74" customFormat="1" ht="36" customHeight="1">
      <c r="A31" s="124" t="s">
        <v>73</v>
      </c>
      <c r="B31" s="125"/>
      <c r="C31" s="125"/>
      <c r="D31" s="125"/>
      <c r="E31" s="125"/>
      <c r="F31" s="125"/>
      <c r="G31" s="125"/>
      <c r="H31" s="125"/>
      <c r="I31" s="125"/>
      <c r="J31" s="125"/>
      <c r="K31" s="125"/>
      <c r="L31" s="125"/>
      <c r="M31" s="125"/>
      <c r="N31" s="125"/>
      <c r="O31" s="125"/>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7"/>
      <c r="AQ31" s="77"/>
      <c r="AR31" s="77"/>
      <c r="AS31" s="77"/>
      <c r="AT31" s="77"/>
      <c r="AU31" s="77"/>
      <c r="AV31" s="77"/>
      <c r="AW31" s="77"/>
      <c r="AX31" s="77"/>
      <c r="AY31" s="73"/>
    </row>
    <row r="32" spans="1:51" s="74" customFormat="1" ht="112.5" customHeight="1">
      <c r="A32" s="124" t="s">
        <v>74</v>
      </c>
      <c r="B32" s="125"/>
      <c r="C32" s="125"/>
      <c r="D32" s="125"/>
      <c r="E32" s="125"/>
      <c r="F32" s="125"/>
      <c r="G32" s="125"/>
      <c r="H32" s="125"/>
      <c r="I32" s="125"/>
      <c r="J32" s="125"/>
      <c r="K32" s="125"/>
      <c r="L32" s="125"/>
      <c r="M32" s="125"/>
      <c r="N32" s="125"/>
      <c r="O32" s="125"/>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7"/>
      <c r="AQ32" s="77"/>
      <c r="AR32" s="77"/>
      <c r="AS32" s="77"/>
      <c r="AT32" s="77"/>
      <c r="AU32" s="77"/>
      <c r="AV32" s="77"/>
      <c r="AW32" s="77"/>
      <c r="AX32" s="77"/>
      <c r="AY32" s="73"/>
    </row>
    <row r="33" spans="1:22" ht="18" customHeight="1">
      <c r="A33" s="122"/>
      <c r="B33" s="122"/>
      <c r="C33" s="122"/>
      <c r="D33" s="122"/>
      <c r="E33" s="122"/>
      <c r="F33" s="122"/>
      <c r="G33" s="122"/>
      <c r="H33" s="122"/>
      <c r="I33" s="122"/>
      <c r="J33" s="122"/>
      <c r="K33" s="122"/>
      <c r="L33" s="122"/>
      <c r="M33" s="122"/>
      <c r="N33" s="122"/>
      <c r="O33" s="122"/>
      <c r="P33" s="52"/>
      <c r="Q33" s="52"/>
      <c r="R33" s="48"/>
      <c r="S33" s="48"/>
      <c r="T33" s="48"/>
      <c r="U33" s="48"/>
      <c r="V33" s="48"/>
    </row>
    <row r="34" spans="1:22" ht="18" customHeight="1">
      <c r="A34" s="53"/>
      <c r="B34" s="50"/>
      <c r="C34" s="50"/>
      <c r="D34" s="50"/>
      <c r="E34" s="50"/>
      <c r="F34" s="50"/>
      <c r="G34" s="50"/>
      <c r="H34" s="50"/>
      <c r="I34" s="50"/>
      <c r="J34" s="50"/>
      <c r="K34" s="50"/>
      <c r="L34" s="50"/>
      <c r="M34" s="50"/>
      <c r="N34" s="50"/>
      <c r="O34" s="50"/>
      <c r="R34" s="48"/>
      <c r="S34" s="48"/>
      <c r="T34" s="48"/>
      <c r="U34" s="48"/>
      <c r="V34" s="48"/>
    </row>
    <row r="35" spans="1:22" ht="18" customHeight="1">
      <c r="A35" s="17"/>
      <c r="R35" s="48"/>
      <c r="S35" s="48"/>
      <c r="T35" s="48"/>
      <c r="U35" s="48"/>
      <c r="V35" s="48"/>
    </row>
    <row r="36" spans="1:22" ht="18" customHeight="1">
      <c r="A36" s="17"/>
      <c r="R36" s="48"/>
      <c r="S36" s="48"/>
      <c r="T36" s="48"/>
      <c r="U36" s="48"/>
      <c r="V36" s="48"/>
    </row>
    <row r="37" spans="1:22" ht="18" customHeight="1">
      <c r="A37" s="17"/>
      <c r="R37" s="48"/>
      <c r="S37" s="48"/>
      <c r="T37" s="48"/>
      <c r="U37" s="48"/>
      <c r="V37" s="48"/>
    </row>
    <row r="38" spans="1:22" ht="18" customHeight="1">
      <c r="A38" s="54"/>
    </row>
    <row r="39" spans="1:22" ht="18" customHeight="1">
      <c r="A39" s="54"/>
    </row>
    <row r="40" spans="1:22" ht="18" customHeight="1">
      <c r="A40" s="54"/>
    </row>
    <row r="41" spans="1:22" ht="18" customHeight="1">
      <c r="A41" s="54"/>
    </row>
    <row r="42" spans="1:22" ht="18" customHeight="1">
      <c r="A42" s="54"/>
    </row>
    <row r="43" spans="1:22" ht="18" customHeight="1"/>
    <row r="44" spans="1:22" ht="18" customHeight="1">
      <c r="A44" s="22"/>
    </row>
    <row r="45" spans="1:22" ht="18" customHeight="1"/>
    <row r="46" spans="1:22" ht="18" customHeight="1"/>
    <row r="47" spans="1:22" ht="18" customHeight="1"/>
    <row r="48" spans="1:22" ht="18" customHeight="1"/>
    <row r="49" ht="18" customHeight="1"/>
    <row r="50" ht="18" customHeight="1"/>
    <row r="51" ht="18" customHeight="1"/>
    <row r="52" ht="18" customHeight="1"/>
    <row r="53" ht="18" customHeight="1"/>
  </sheetData>
  <mergeCells count="17">
    <mergeCell ref="A27:O27"/>
    <mergeCell ref="A31:O31"/>
    <mergeCell ref="A32:O32"/>
    <mergeCell ref="A33:O33"/>
    <mergeCell ref="B5:D5"/>
    <mergeCell ref="A29:O29"/>
    <mergeCell ref="A25:O25"/>
    <mergeCell ref="B3:E3"/>
    <mergeCell ref="F3:G3"/>
    <mergeCell ref="H3:I3"/>
    <mergeCell ref="A4:B4"/>
    <mergeCell ref="A23:O23"/>
    <mergeCell ref="A14:A15"/>
    <mergeCell ref="K3:L3"/>
    <mergeCell ref="E5:E6"/>
    <mergeCell ref="B13:O13"/>
    <mergeCell ref="A6:A7"/>
  </mergeCells>
  <phoneticPr fontId="2"/>
  <dataValidations count="1">
    <dataValidation type="list" allowBlank="1" showInputMessage="1" showErrorMessage="1" sqref="A6:A7" xr:uid="{00000000-0002-0000-0000-000000000000}">
      <formula1>$R$7:$R$13</formula1>
    </dataValidation>
  </dataValidations>
  <printOptions horizontalCentered="1"/>
  <pageMargins left="0.19685039370078741" right="0.19685039370078741" top="0.78740157480314965" bottom="0.19685039370078741" header="0.51181102362204722" footer="0.51181102362204722"/>
  <pageSetup paperSize="9" scale="85" fitToHeight="0" orientation="landscape" r:id="rId1"/>
  <headerFooter alignWithMargins="0"/>
  <rowBreaks count="1" manualBreakCount="1">
    <brk id="21" max="1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4"/>
  <sheetViews>
    <sheetView view="pageBreakPreview" zoomScaleNormal="100" zoomScaleSheetLayoutView="100" workbookViewId="0">
      <pane ySplit="5" topLeftCell="A6" activePane="bottomLeft" state="frozen"/>
      <selection pane="bottomLeft" activeCell="C24" sqref="C24"/>
    </sheetView>
  </sheetViews>
  <sheetFormatPr defaultRowHeight="13.5"/>
  <cols>
    <col min="1" max="1" width="4.625" style="2" customWidth="1"/>
    <col min="2" max="3" width="15.625" style="2" customWidth="1"/>
    <col min="4" max="4" width="11.625" style="2" customWidth="1"/>
    <col min="5" max="5" width="11.875" style="2" customWidth="1"/>
    <col min="6" max="6" width="10.875" style="2" customWidth="1"/>
    <col min="7" max="16384" width="9" style="2"/>
  </cols>
  <sheetData>
    <row r="1" spans="1:7" ht="17.25">
      <c r="A1" s="1" t="s">
        <v>14</v>
      </c>
      <c r="G1" s="4">
        <f ca="1">NOW()</f>
        <v>45982.669266435187</v>
      </c>
    </row>
    <row r="2" spans="1:7" ht="27" customHeight="1">
      <c r="A2" s="129" t="s">
        <v>11</v>
      </c>
      <c r="B2" s="130"/>
      <c r="C2" s="131" t="str">
        <f>IF(【算定要件集計】!B3="","",【算定要件集計】!B3)</f>
        <v/>
      </c>
      <c r="D2" s="132"/>
      <c r="F2" s="6" t="s">
        <v>61</v>
      </c>
      <c r="G2" s="83" t="str">
        <f>IF(【算定要件集計】!H3="","",【算定要件集計】!H3)</f>
        <v/>
      </c>
    </row>
    <row r="3" spans="1:7" ht="5.0999999999999996" customHeight="1"/>
    <row r="4" spans="1:7" ht="36" customHeight="1">
      <c r="A4" s="3" t="s">
        <v>7</v>
      </c>
      <c r="B4" s="3" t="s">
        <v>0</v>
      </c>
      <c r="C4" s="3" t="s">
        <v>8</v>
      </c>
      <c r="D4" s="6" t="s">
        <v>9</v>
      </c>
      <c r="E4" s="6" t="s">
        <v>12</v>
      </c>
      <c r="F4" s="3" t="s">
        <v>10</v>
      </c>
      <c r="G4" s="6" t="s">
        <v>13</v>
      </c>
    </row>
    <row r="5" spans="1:7" ht="18" customHeight="1">
      <c r="A5" s="5"/>
      <c r="B5" s="12" t="s">
        <v>1</v>
      </c>
      <c r="C5" s="12" t="s">
        <v>62</v>
      </c>
      <c r="D5" s="13" t="s">
        <v>3</v>
      </c>
      <c r="E5" s="14">
        <v>39539</v>
      </c>
      <c r="F5" s="14">
        <v>41365</v>
      </c>
      <c r="G5" s="7">
        <f t="shared" ref="G5:G36" ca="1" si="0">IF(F5="","",DATEDIF(F5,$G$1,"m"))</f>
        <v>151</v>
      </c>
    </row>
    <row r="6" spans="1:7" ht="18" customHeight="1">
      <c r="A6" s="5">
        <v>1</v>
      </c>
      <c r="B6" s="8"/>
      <c r="C6" s="8"/>
      <c r="D6" s="9"/>
      <c r="E6" s="10"/>
      <c r="F6" s="10"/>
      <c r="G6" s="7" t="str">
        <f t="shared" si="0"/>
        <v/>
      </c>
    </row>
    <row r="7" spans="1:7" ht="18" customHeight="1">
      <c r="A7" s="5">
        <v>2</v>
      </c>
      <c r="B7" s="8"/>
      <c r="C7" s="8"/>
      <c r="D7" s="9"/>
      <c r="E7" s="10"/>
      <c r="F7" s="10"/>
      <c r="G7" s="7" t="str">
        <f t="shared" si="0"/>
        <v/>
      </c>
    </row>
    <row r="8" spans="1:7" ht="18" customHeight="1">
      <c r="A8" s="5">
        <v>3</v>
      </c>
      <c r="B8" s="8"/>
      <c r="C8" s="8"/>
      <c r="D8" s="9"/>
      <c r="E8" s="10"/>
      <c r="F8" s="10"/>
      <c r="G8" s="7" t="str">
        <f t="shared" si="0"/>
        <v/>
      </c>
    </row>
    <row r="9" spans="1:7" ht="18" customHeight="1">
      <c r="A9" s="5">
        <v>4</v>
      </c>
      <c r="B9" s="8"/>
      <c r="C9" s="8"/>
      <c r="D9" s="9"/>
      <c r="E9" s="10"/>
      <c r="F9" s="10"/>
      <c r="G9" s="7" t="str">
        <f t="shared" si="0"/>
        <v/>
      </c>
    </row>
    <row r="10" spans="1:7" ht="18" customHeight="1">
      <c r="A10" s="5">
        <v>5</v>
      </c>
      <c r="B10" s="8"/>
      <c r="C10" s="8"/>
      <c r="D10" s="9"/>
      <c r="E10" s="10"/>
      <c r="F10" s="10"/>
      <c r="G10" s="7" t="str">
        <f t="shared" si="0"/>
        <v/>
      </c>
    </row>
    <row r="11" spans="1:7" ht="18" customHeight="1">
      <c r="A11" s="5">
        <v>6</v>
      </c>
      <c r="B11" s="8"/>
      <c r="C11" s="8"/>
      <c r="D11" s="9"/>
      <c r="E11" s="10"/>
      <c r="F11" s="10"/>
      <c r="G11" s="7" t="str">
        <f t="shared" si="0"/>
        <v/>
      </c>
    </row>
    <row r="12" spans="1:7" ht="18" customHeight="1">
      <c r="A12" s="5">
        <v>7</v>
      </c>
      <c r="B12" s="8"/>
      <c r="C12" s="8"/>
      <c r="D12" s="9"/>
      <c r="E12" s="10"/>
      <c r="F12" s="10"/>
      <c r="G12" s="7" t="str">
        <f t="shared" si="0"/>
        <v/>
      </c>
    </row>
    <row r="13" spans="1:7" ht="18" customHeight="1">
      <c r="A13" s="5">
        <v>8</v>
      </c>
      <c r="B13" s="8"/>
      <c r="C13" s="8"/>
      <c r="D13" s="9"/>
      <c r="E13" s="10"/>
      <c r="F13" s="10"/>
      <c r="G13" s="7" t="str">
        <f t="shared" si="0"/>
        <v/>
      </c>
    </row>
    <row r="14" spans="1:7" ht="18" customHeight="1">
      <c r="A14" s="5">
        <v>9</v>
      </c>
      <c r="B14" s="8"/>
      <c r="C14" s="8"/>
      <c r="D14" s="9"/>
      <c r="E14" s="10"/>
      <c r="F14" s="10"/>
      <c r="G14" s="7" t="str">
        <f t="shared" si="0"/>
        <v/>
      </c>
    </row>
    <row r="15" spans="1:7" ht="18" customHeight="1">
      <c r="A15" s="5">
        <v>10</v>
      </c>
      <c r="B15" s="8"/>
      <c r="C15" s="8"/>
      <c r="D15" s="9"/>
      <c r="E15" s="10"/>
      <c r="F15" s="10"/>
      <c r="G15" s="7" t="str">
        <f t="shared" si="0"/>
        <v/>
      </c>
    </row>
    <row r="16" spans="1:7" ht="18" customHeight="1">
      <c r="A16" s="5">
        <v>11</v>
      </c>
      <c r="B16" s="8"/>
      <c r="C16" s="8"/>
      <c r="D16" s="9"/>
      <c r="E16" s="10"/>
      <c r="F16" s="10"/>
      <c r="G16" s="7" t="str">
        <f t="shared" si="0"/>
        <v/>
      </c>
    </row>
    <row r="17" spans="1:7" ht="18" customHeight="1">
      <c r="A17" s="5">
        <v>12</v>
      </c>
      <c r="B17" s="8"/>
      <c r="C17" s="8"/>
      <c r="D17" s="9"/>
      <c r="E17" s="10"/>
      <c r="F17" s="10"/>
      <c r="G17" s="7" t="str">
        <f t="shared" si="0"/>
        <v/>
      </c>
    </row>
    <row r="18" spans="1:7" ht="18" customHeight="1">
      <c r="A18" s="5">
        <v>13</v>
      </c>
      <c r="B18" s="8"/>
      <c r="C18" s="8"/>
      <c r="D18" s="9"/>
      <c r="E18" s="10"/>
      <c r="F18" s="10"/>
      <c r="G18" s="7" t="str">
        <f t="shared" si="0"/>
        <v/>
      </c>
    </row>
    <row r="19" spans="1:7" ht="18" customHeight="1">
      <c r="A19" s="5">
        <v>14</v>
      </c>
      <c r="B19" s="8"/>
      <c r="C19" s="8"/>
      <c r="D19" s="9"/>
      <c r="E19" s="10"/>
      <c r="F19" s="10"/>
      <c r="G19" s="7" t="str">
        <f t="shared" si="0"/>
        <v/>
      </c>
    </row>
    <row r="20" spans="1:7" ht="18" customHeight="1">
      <c r="A20" s="5">
        <v>15</v>
      </c>
      <c r="B20" s="8"/>
      <c r="C20" s="8"/>
      <c r="D20" s="9"/>
      <c r="E20" s="10"/>
      <c r="F20" s="10"/>
      <c r="G20" s="7" t="str">
        <f t="shared" si="0"/>
        <v/>
      </c>
    </row>
    <row r="21" spans="1:7" ht="18" customHeight="1">
      <c r="A21" s="5">
        <v>16</v>
      </c>
      <c r="B21" s="8"/>
      <c r="C21" s="8"/>
      <c r="D21" s="9"/>
      <c r="E21" s="10"/>
      <c r="F21" s="10"/>
      <c r="G21" s="7" t="str">
        <f t="shared" si="0"/>
        <v/>
      </c>
    </row>
    <row r="22" spans="1:7" ht="18" customHeight="1">
      <c r="A22" s="5">
        <v>17</v>
      </c>
      <c r="B22" s="8"/>
      <c r="C22" s="8"/>
      <c r="D22" s="9"/>
      <c r="E22" s="10"/>
      <c r="F22" s="10"/>
      <c r="G22" s="7" t="str">
        <f t="shared" si="0"/>
        <v/>
      </c>
    </row>
    <row r="23" spans="1:7" ht="18" customHeight="1">
      <c r="A23" s="5">
        <v>18</v>
      </c>
      <c r="B23" s="8"/>
      <c r="C23" s="8"/>
      <c r="D23" s="9"/>
      <c r="E23" s="10"/>
      <c r="F23" s="10"/>
      <c r="G23" s="7" t="str">
        <f t="shared" si="0"/>
        <v/>
      </c>
    </row>
    <row r="24" spans="1:7" ht="18" customHeight="1">
      <c r="A24" s="5">
        <v>19</v>
      </c>
      <c r="B24" s="8"/>
      <c r="C24" s="8"/>
      <c r="D24" s="9"/>
      <c r="E24" s="10"/>
      <c r="F24" s="10"/>
      <c r="G24" s="7" t="str">
        <f t="shared" si="0"/>
        <v/>
      </c>
    </row>
    <row r="25" spans="1:7" ht="18" customHeight="1">
      <c r="A25" s="5">
        <v>20</v>
      </c>
      <c r="B25" s="8"/>
      <c r="C25" s="8"/>
      <c r="D25" s="9"/>
      <c r="E25" s="10"/>
      <c r="F25" s="10"/>
      <c r="G25" s="7" t="str">
        <f t="shared" si="0"/>
        <v/>
      </c>
    </row>
    <row r="26" spans="1:7" ht="18" customHeight="1">
      <c r="A26" s="5">
        <v>21</v>
      </c>
      <c r="B26" s="8"/>
      <c r="C26" s="8"/>
      <c r="D26" s="9"/>
      <c r="E26" s="10"/>
      <c r="F26" s="10"/>
      <c r="G26" s="7" t="str">
        <f t="shared" si="0"/>
        <v/>
      </c>
    </row>
    <row r="27" spans="1:7" ht="18" customHeight="1">
      <c r="A27" s="5">
        <v>22</v>
      </c>
      <c r="B27" s="8"/>
      <c r="C27" s="8"/>
      <c r="D27" s="9"/>
      <c r="E27" s="10"/>
      <c r="F27" s="10"/>
      <c r="G27" s="7" t="str">
        <f t="shared" si="0"/>
        <v/>
      </c>
    </row>
    <row r="28" spans="1:7" ht="18" customHeight="1">
      <c r="A28" s="5">
        <v>23</v>
      </c>
      <c r="B28" s="8"/>
      <c r="C28" s="8"/>
      <c r="D28" s="9"/>
      <c r="E28" s="10"/>
      <c r="F28" s="10"/>
      <c r="G28" s="7" t="str">
        <f t="shared" si="0"/>
        <v/>
      </c>
    </row>
    <row r="29" spans="1:7" ht="18" customHeight="1">
      <c r="A29" s="5">
        <v>24</v>
      </c>
      <c r="B29" s="8"/>
      <c r="C29" s="8"/>
      <c r="D29" s="9"/>
      <c r="E29" s="10"/>
      <c r="F29" s="10"/>
      <c r="G29" s="7" t="str">
        <f t="shared" si="0"/>
        <v/>
      </c>
    </row>
    <row r="30" spans="1:7" ht="18" customHeight="1">
      <c r="A30" s="5">
        <v>25</v>
      </c>
      <c r="B30" s="8"/>
      <c r="C30" s="8"/>
      <c r="D30" s="9"/>
      <c r="E30" s="10"/>
      <c r="F30" s="10"/>
      <c r="G30" s="7" t="str">
        <f t="shared" si="0"/>
        <v/>
      </c>
    </row>
    <row r="31" spans="1:7" ht="18" customHeight="1">
      <c r="A31" s="5">
        <v>26</v>
      </c>
      <c r="B31" s="8"/>
      <c r="C31" s="8"/>
      <c r="D31" s="9"/>
      <c r="E31" s="10"/>
      <c r="F31" s="10"/>
      <c r="G31" s="7" t="str">
        <f t="shared" si="0"/>
        <v/>
      </c>
    </row>
    <row r="32" spans="1:7" ht="18" customHeight="1">
      <c r="A32" s="5">
        <v>27</v>
      </c>
      <c r="B32" s="8"/>
      <c r="C32" s="8"/>
      <c r="D32" s="9"/>
      <c r="E32" s="10"/>
      <c r="F32" s="10"/>
      <c r="G32" s="7" t="str">
        <f t="shared" si="0"/>
        <v/>
      </c>
    </row>
    <row r="33" spans="1:7" ht="18" customHeight="1">
      <c r="A33" s="5">
        <v>28</v>
      </c>
      <c r="B33" s="8"/>
      <c r="C33" s="8"/>
      <c r="D33" s="9"/>
      <c r="E33" s="10"/>
      <c r="F33" s="10"/>
      <c r="G33" s="7" t="str">
        <f t="shared" si="0"/>
        <v/>
      </c>
    </row>
    <row r="34" spans="1:7" ht="18" customHeight="1">
      <c r="A34" s="5">
        <v>29</v>
      </c>
      <c r="B34" s="8"/>
      <c r="C34" s="8"/>
      <c r="D34" s="9"/>
      <c r="E34" s="10"/>
      <c r="F34" s="10"/>
      <c r="G34" s="7" t="str">
        <f t="shared" si="0"/>
        <v/>
      </c>
    </row>
    <row r="35" spans="1:7" ht="18" customHeight="1">
      <c r="A35" s="5">
        <v>30</v>
      </c>
      <c r="B35" s="8"/>
      <c r="C35" s="8"/>
      <c r="D35" s="9"/>
      <c r="E35" s="10"/>
      <c r="F35" s="10"/>
      <c r="G35" s="7" t="str">
        <f t="shared" si="0"/>
        <v/>
      </c>
    </row>
    <row r="36" spans="1:7" ht="18" customHeight="1">
      <c r="A36" s="5">
        <v>31</v>
      </c>
      <c r="B36" s="8"/>
      <c r="C36" s="8"/>
      <c r="D36" s="9"/>
      <c r="E36" s="10"/>
      <c r="F36" s="10"/>
      <c r="G36" s="7" t="str">
        <f t="shared" si="0"/>
        <v/>
      </c>
    </row>
    <row r="37" spans="1:7" ht="18" customHeight="1">
      <c r="A37" s="5">
        <v>32</v>
      </c>
      <c r="B37" s="8"/>
      <c r="C37" s="8"/>
      <c r="D37" s="9"/>
      <c r="E37" s="10"/>
      <c r="F37" s="10"/>
      <c r="G37" s="7" t="str">
        <f t="shared" ref="G37:G68" si="1">IF(F37="","",DATEDIF(F37,$G$1,"m"))</f>
        <v/>
      </c>
    </row>
    <row r="38" spans="1:7" ht="18" customHeight="1">
      <c r="A38" s="5">
        <v>33</v>
      </c>
      <c r="B38" s="8"/>
      <c r="C38" s="8"/>
      <c r="D38" s="9"/>
      <c r="E38" s="10"/>
      <c r="F38" s="10"/>
      <c r="G38" s="7" t="str">
        <f t="shared" si="1"/>
        <v/>
      </c>
    </row>
    <row r="39" spans="1:7" ht="18" customHeight="1">
      <c r="A39" s="5">
        <v>34</v>
      </c>
      <c r="B39" s="8"/>
      <c r="C39" s="8"/>
      <c r="D39" s="9"/>
      <c r="E39" s="10"/>
      <c r="F39" s="10"/>
      <c r="G39" s="7" t="str">
        <f t="shared" si="1"/>
        <v/>
      </c>
    </row>
    <row r="40" spans="1:7" ht="18" customHeight="1">
      <c r="A40" s="5">
        <v>35</v>
      </c>
      <c r="B40" s="8"/>
      <c r="C40" s="8"/>
      <c r="D40" s="9"/>
      <c r="E40" s="10"/>
      <c r="F40" s="10"/>
      <c r="G40" s="7" t="str">
        <f t="shared" si="1"/>
        <v/>
      </c>
    </row>
    <row r="41" spans="1:7" ht="18" customHeight="1">
      <c r="A41" s="5">
        <v>36</v>
      </c>
      <c r="B41" s="8"/>
      <c r="C41" s="8"/>
      <c r="D41" s="9"/>
      <c r="E41" s="10"/>
      <c r="F41" s="10"/>
      <c r="G41" s="7" t="str">
        <f t="shared" si="1"/>
        <v/>
      </c>
    </row>
    <row r="42" spans="1:7" ht="18" customHeight="1">
      <c r="A42" s="5">
        <v>37</v>
      </c>
      <c r="B42" s="8"/>
      <c r="C42" s="8"/>
      <c r="D42" s="9"/>
      <c r="E42" s="10"/>
      <c r="F42" s="10"/>
      <c r="G42" s="7" t="str">
        <f t="shared" si="1"/>
        <v/>
      </c>
    </row>
    <row r="43" spans="1:7" ht="18" customHeight="1">
      <c r="A43" s="5">
        <v>38</v>
      </c>
      <c r="B43" s="8"/>
      <c r="C43" s="8"/>
      <c r="D43" s="9"/>
      <c r="E43" s="10"/>
      <c r="F43" s="10"/>
      <c r="G43" s="7" t="str">
        <f t="shared" si="1"/>
        <v/>
      </c>
    </row>
    <row r="44" spans="1:7" ht="18" customHeight="1">
      <c r="A44" s="5">
        <v>39</v>
      </c>
      <c r="B44" s="8"/>
      <c r="C44" s="8"/>
      <c r="D44" s="9"/>
      <c r="E44" s="10"/>
      <c r="F44" s="10"/>
      <c r="G44" s="7" t="str">
        <f t="shared" si="1"/>
        <v/>
      </c>
    </row>
    <row r="45" spans="1:7" ht="18" customHeight="1">
      <c r="A45" s="5">
        <v>40</v>
      </c>
      <c r="B45" s="8"/>
      <c r="C45" s="8"/>
      <c r="D45" s="9"/>
      <c r="E45" s="10"/>
      <c r="F45" s="10"/>
      <c r="G45" s="7" t="str">
        <f t="shared" si="1"/>
        <v/>
      </c>
    </row>
    <row r="46" spans="1:7" ht="18" customHeight="1">
      <c r="A46" s="5">
        <v>41</v>
      </c>
      <c r="B46" s="8"/>
      <c r="C46" s="8"/>
      <c r="D46" s="9"/>
      <c r="E46" s="10"/>
      <c r="F46" s="10"/>
      <c r="G46" s="7" t="str">
        <f t="shared" si="1"/>
        <v/>
      </c>
    </row>
    <row r="47" spans="1:7" ht="18" customHeight="1">
      <c r="A47" s="5">
        <v>42</v>
      </c>
      <c r="B47" s="8"/>
      <c r="C47" s="8"/>
      <c r="D47" s="9"/>
      <c r="E47" s="10"/>
      <c r="F47" s="10"/>
      <c r="G47" s="7" t="str">
        <f t="shared" si="1"/>
        <v/>
      </c>
    </row>
    <row r="48" spans="1:7" ht="18" customHeight="1">
      <c r="A48" s="5">
        <v>43</v>
      </c>
      <c r="B48" s="8"/>
      <c r="C48" s="8"/>
      <c r="D48" s="9"/>
      <c r="E48" s="10"/>
      <c r="F48" s="10"/>
      <c r="G48" s="7" t="str">
        <f t="shared" si="1"/>
        <v/>
      </c>
    </row>
    <row r="49" spans="1:7" ht="18" customHeight="1">
      <c r="A49" s="5">
        <v>44</v>
      </c>
      <c r="B49" s="8"/>
      <c r="C49" s="8"/>
      <c r="D49" s="9"/>
      <c r="E49" s="10"/>
      <c r="F49" s="10"/>
      <c r="G49" s="7" t="str">
        <f t="shared" si="1"/>
        <v/>
      </c>
    </row>
    <row r="50" spans="1:7" ht="18" customHeight="1">
      <c r="A50" s="5">
        <v>45</v>
      </c>
      <c r="B50" s="8"/>
      <c r="C50" s="8"/>
      <c r="D50" s="9"/>
      <c r="E50" s="10"/>
      <c r="F50" s="10"/>
      <c r="G50" s="7" t="str">
        <f t="shared" si="1"/>
        <v/>
      </c>
    </row>
    <row r="51" spans="1:7" ht="18" customHeight="1">
      <c r="A51" s="5">
        <v>46</v>
      </c>
      <c r="B51" s="8"/>
      <c r="C51" s="8"/>
      <c r="D51" s="9"/>
      <c r="E51" s="10"/>
      <c r="F51" s="10"/>
      <c r="G51" s="7" t="str">
        <f t="shared" si="1"/>
        <v/>
      </c>
    </row>
    <row r="52" spans="1:7" ht="18" customHeight="1">
      <c r="A52" s="5">
        <v>47</v>
      </c>
      <c r="B52" s="8"/>
      <c r="C52" s="8"/>
      <c r="D52" s="9"/>
      <c r="E52" s="10"/>
      <c r="F52" s="10"/>
      <c r="G52" s="7" t="str">
        <f t="shared" si="1"/>
        <v/>
      </c>
    </row>
    <row r="53" spans="1:7" ht="18" customHeight="1">
      <c r="A53" s="5">
        <v>48</v>
      </c>
      <c r="B53" s="8"/>
      <c r="C53" s="8"/>
      <c r="D53" s="9"/>
      <c r="E53" s="10"/>
      <c r="F53" s="10"/>
      <c r="G53" s="7" t="str">
        <f t="shared" si="1"/>
        <v/>
      </c>
    </row>
    <row r="54" spans="1:7" ht="18" customHeight="1">
      <c r="A54" s="5">
        <v>49</v>
      </c>
      <c r="B54" s="8"/>
      <c r="C54" s="8"/>
      <c r="D54" s="9"/>
      <c r="E54" s="10"/>
      <c r="F54" s="10"/>
      <c r="G54" s="7" t="str">
        <f t="shared" si="1"/>
        <v/>
      </c>
    </row>
    <row r="55" spans="1:7" ht="18" customHeight="1">
      <c r="A55" s="5">
        <v>50</v>
      </c>
      <c r="B55" s="8"/>
      <c r="C55" s="8"/>
      <c r="D55" s="9"/>
      <c r="E55" s="10"/>
      <c r="F55" s="10"/>
      <c r="G55" s="7" t="str">
        <f t="shared" si="1"/>
        <v/>
      </c>
    </row>
    <row r="56" spans="1:7" ht="18" customHeight="1">
      <c r="A56" s="5">
        <v>51</v>
      </c>
      <c r="B56" s="8"/>
      <c r="C56" s="8"/>
      <c r="D56" s="9"/>
      <c r="E56" s="10"/>
      <c r="F56" s="10"/>
      <c r="G56" s="7" t="str">
        <f t="shared" si="1"/>
        <v/>
      </c>
    </row>
    <row r="57" spans="1:7" ht="18" customHeight="1">
      <c r="A57" s="5">
        <v>52</v>
      </c>
      <c r="B57" s="8"/>
      <c r="C57" s="8"/>
      <c r="D57" s="9"/>
      <c r="E57" s="10"/>
      <c r="F57" s="10"/>
      <c r="G57" s="7" t="str">
        <f t="shared" si="1"/>
        <v/>
      </c>
    </row>
    <row r="58" spans="1:7" ht="18" customHeight="1">
      <c r="A58" s="5">
        <v>53</v>
      </c>
      <c r="B58" s="8"/>
      <c r="C58" s="8"/>
      <c r="D58" s="9"/>
      <c r="E58" s="10"/>
      <c r="F58" s="10"/>
      <c r="G58" s="7" t="str">
        <f t="shared" si="1"/>
        <v/>
      </c>
    </row>
    <row r="59" spans="1:7" ht="18" customHeight="1">
      <c r="A59" s="5">
        <v>54</v>
      </c>
      <c r="B59" s="8"/>
      <c r="C59" s="8"/>
      <c r="D59" s="9"/>
      <c r="E59" s="10"/>
      <c r="F59" s="10"/>
      <c r="G59" s="7" t="str">
        <f t="shared" si="1"/>
        <v/>
      </c>
    </row>
    <row r="60" spans="1:7" ht="18" customHeight="1">
      <c r="A60" s="5">
        <v>55</v>
      </c>
      <c r="B60" s="8"/>
      <c r="C60" s="8"/>
      <c r="D60" s="9"/>
      <c r="E60" s="10"/>
      <c r="F60" s="10"/>
      <c r="G60" s="7" t="str">
        <f t="shared" si="1"/>
        <v/>
      </c>
    </row>
    <row r="61" spans="1:7" ht="18" customHeight="1">
      <c r="A61" s="5">
        <v>56</v>
      </c>
      <c r="B61" s="8"/>
      <c r="C61" s="8"/>
      <c r="D61" s="9"/>
      <c r="E61" s="10"/>
      <c r="F61" s="10"/>
      <c r="G61" s="7" t="str">
        <f t="shared" si="1"/>
        <v/>
      </c>
    </row>
    <row r="62" spans="1:7" ht="18" customHeight="1">
      <c r="A62" s="5">
        <v>57</v>
      </c>
      <c r="B62" s="8"/>
      <c r="C62" s="8"/>
      <c r="D62" s="9"/>
      <c r="E62" s="10"/>
      <c r="F62" s="10"/>
      <c r="G62" s="7" t="str">
        <f t="shared" si="1"/>
        <v/>
      </c>
    </row>
    <row r="63" spans="1:7" ht="18" customHeight="1">
      <c r="A63" s="5">
        <v>58</v>
      </c>
      <c r="B63" s="8"/>
      <c r="C63" s="8"/>
      <c r="D63" s="9"/>
      <c r="E63" s="10"/>
      <c r="F63" s="10"/>
      <c r="G63" s="7" t="str">
        <f t="shared" si="1"/>
        <v/>
      </c>
    </row>
    <row r="64" spans="1:7" ht="18" customHeight="1">
      <c r="A64" s="5">
        <v>59</v>
      </c>
      <c r="B64" s="8"/>
      <c r="C64" s="8"/>
      <c r="D64" s="9"/>
      <c r="E64" s="10"/>
      <c r="F64" s="10"/>
      <c r="G64" s="7" t="str">
        <f t="shared" si="1"/>
        <v/>
      </c>
    </row>
    <row r="65" spans="1:7" ht="18" customHeight="1">
      <c r="A65" s="5">
        <v>60</v>
      </c>
      <c r="B65" s="8"/>
      <c r="C65" s="8"/>
      <c r="D65" s="9"/>
      <c r="E65" s="10"/>
      <c r="F65" s="10"/>
      <c r="G65" s="7" t="str">
        <f t="shared" si="1"/>
        <v/>
      </c>
    </row>
    <row r="66" spans="1:7" ht="18" customHeight="1">
      <c r="A66" s="5">
        <v>61</v>
      </c>
      <c r="B66" s="8"/>
      <c r="C66" s="8"/>
      <c r="D66" s="9"/>
      <c r="E66" s="10"/>
      <c r="F66" s="10"/>
      <c r="G66" s="7" t="str">
        <f t="shared" si="1"/>
        <v/>
      </c>
    </row>
    <row r="67" spans="1:7" ht="18" customHeight="1">
      <c r="A67" s="5">
        <v>62</v>
      </c>
      <c r="B67" s="8"/>
      <c r="C67" s="8"/>
      <c r="D67" s="9"/>
      <c r="E67" s="10"/>
      <c r="F67" s="10"/>
      <c r="G67" s="7" t="str">
        <f t="shared" si="1"/>
        <v/>
      </c>
    </row>
    <row r="68" spans="1:7" ht="18" customHeight="1">
      <c r="A68" s="5">
        <v>63</v>
      </c>
      <c r="B68" s="8"/>
      <c r="C68" s="8"/>
      <c r="D68" s="9"/>
      <c r="E68" s="10"/>
      <c r="F68" s="10"/>
      <c r="G68" s="7" t="str">
        <f t="shared" si="1"/>
        <v/>
      </c>
    </row>
    <row r="69" spans="1:7" ht="18" customHeight="1">
      <c r="A69" s="5">
        <v>64</v>
      </c>
      <c r="B69" s="8"/>
      <c r="C69" s="8"/>
      <c r="D69" s="9"/>
      <c r="E69" s="10"/>
      <c r="F69" s="10"/>
      <c r="G69" s="7" t="str">
        <f t="shared" ref="G69:G88" si="2">IF(F69="","",DATEDIF(F69,$G$1,"m"))</f>
        <v/>
      </c>
    </row>
    <row r="70" spans="1:7" ht="18" customHeight="1">
      <c r="A70" s="5">
        <v>65</v>
      </c>
      <c r="B70" s="8"/>
      <c r="C70" s="8"/>
      <c r="D70" s="9"/>
      <c r="E70" s="10"/>
      <c r="F70" s="10"/>
      <c r="G70" s="7" t="str">
        <f t="shared" si="2"/>
        <v/>
      </c>
    </row>
    <row r="71" spans="1:7" ht="18" customHeight="1">
      <c r="A71" s="5">
        <v>66</v>
      </c>
      <c r="B71" s="8"/>
      <c r="C71" s="8"/>
      <c r="D71" s="9"/>
      <c r="E71" s="10"/>
      <c r="F71" s="10"/>
      <c r="G71" s="7" t="str">
        <f t="shared" si="2"/>
        <v/>
      </c>
    </row>
    <row r="72" spans="1:7" ht="18" customHeight="1">
      <c r="A72" s="5">
        <v>67</v>
      </c>
      <c r="B72" s="8"/>
      <c r="C72" s="8"/>
      <c r="D72" s="9"/>
      <c r="E72" s="10"/>
      <c r="F72" s="10"/>
      <c r="G72" s="7" t="str">
        <f t="shared" si="2"/>
        <v/>
      </c>
    </row>
    <row r="73" spans="1:7" ht="18" customHeight="1">
      <c r="A73" s="5">
        <v>68</v>
      </c>
      <c r="B73" s="8"/>
      <c r="C73" s="8"/>
      <c r="D73" s="9"/>
      <c r="E73" s="10"/>
      <c r="F73" s="10"/>
      <c r="G73" s="7" t="str">
        <f t="shared" si="2"/>
        <v/>
      </c>
    </row>
    <row r="74" spans="1:7" ht="18" customHeight="1">
      <c r="A74" s="5">
        <v>69</v>
      </c>
      <c r="B74" s="8"/>
      <c r="C74" s="8"/>
      <c r="D74" s="9"/>
      <c r="E74" s="10"/>
      <c r="F74" s="10"/>
      <c r="G74" s="7" t="str">
        <f t="shared" si="2"/>
        <v/>
      </c>
    </row>
    <row r="75" spans="1:7" ht="18" customHeight="1">
      <c r="A75" s="5">
        <v>70</v>
      </c>
      <c r="B75" s="8"/>
      <c r="C75" s="8"/>
      <c r="D75" s="9"/>
      <c r="E75" s="10"/>
      <c r="F75" s="10"/>
      <c r="G75" s="7" t="str">
        <f t="shared" si="2"/>
        <v/>
      </c>
    </row>
    <row r="76" spans="1:7" ht="18" customHeight="1">
      <c r="A76" s="5">
        <v>71</v>
      </c>
      <c r="B76" s="8"/>
      <c r="C76" s="8"/>
      <c r="D76" s="9"/>
      <c r="E76" s="10"/>
      <c r="F76" s="10"/>
      <c r="G76" s="7" t="str">
        <f t="shared" si="2"/>
        <v/>
      </c>
    </row>
    <row r="77" spans="1:7" ht="18" customHeight="1">
      <c r="A77" s="5">
        <v>72</v>
      </c>
      <c r="B77" s="8"/>
      <c r="C77" s="8"/>
      <c r="D77" s="9"/>
      <c r="E77" s="10"/>
      <c r="F77" s="10"/>
      <c r="G77" s="7" t="str">
        <f t="shared" si="2"/>
        <v/>
      </c>
    </row>
    <row r="78" spans="1:7" ht="18" customHeight="1">
      <c r="A78" s="5">
        <v>73</v>
      </c>
      <c r="B78" s="8"/>
      <c r="C78" s="8"/>
      <c r="D78" s="9"/>
      <c r="E78" s="10"/>
      <c r="F78" s="10"/>
      <c r="G78" s="7" t="str">
        <f t="shared" si="2"/>
        <v/>
      </c>
    </row>
    <row r="79" spans="1:7" ht="18" customHeight="1">
      <c r="A79" s="5">
        <v>74</v>
      </c>
      <c r="B79" s="8"/>
      <c r="C79" s="8"/>
      <c r="D79" s="9"/>
      <c r="E79" s="10"/>
      <c r="F79" s="10"/>
      <c r="G79" s="7" t="str">
        <f t="shared" si="2"/>
        <v/>
      </c>
    </row>
    <row r="80" spans="1:7" ht="18" customHeight="1">
      <c r="A80" s="5">
        <v>75</v>
      </c>
      <c r="B80" s="8"/>
      <c r="C80" s="8"/>
      <c r="D80" s="9"/>
      <c r="E80" s="10"/>
      <c r="F80" s="10"/>
      <c r="G80" s="7" t="str">
        <f t="shared" si="2"/>
        <v/>
      </c>
    </row>
    <row r="81" spans="1:7" ht="18" customHeight="1">
      <c r="A81" s="5">
        <v>76</v>
      </c>
      <c r="B81" s="8"/>
      <c r="C81" s="8"/>
      <c r="D81" s="9"/>
      <c r="E81" s="10"/>
      <c r="F81" s="10"/>
      <c r="G81" s="7" t="str">
        <f t="shared" si="2"/>
        <v/>
      </c>
    </row>
    <row r="82" spans="1:7" ht="18" customHeight="1">
      <c r="A82" s="5">
        <v>77</v>
      </c>
      <c r="B82" s="8"/>
      <c r="C82" s="8"/>
      <c r="D82" s="9"/>
      <c r="E82" s="10"/>
      <c r="F82" s="10"/>
      <c r="G82" s="7" t="str">
        <f t="shared" si="2"/>
        <v/>
      </c>
    </row>
    <row r="83" spans="1:7" ht="18" customHeight="1">
      <c r="A83" s="5">
        <v>78</v>
      </c>
      <c r="B83" s="8"/>
      <c r="C83" s="8"/>
      <c r="D83" s="9"/>
      <c r="E83" s="10"/>
      <c r="F83" s="10"/>
      <c r="G83" s="7" t="str">
        <f t="shared" si="2"/>
        <v/>
      </c>
    </row>
    <row r="84" spans="1:7" ht="18" customHeight="1">
      <c r="A84" s="5">
        <v>79</v>
      </c>
      <c r="B84" s="8"/>
      <c r="C84" s="8"/>
      <c r="D84" s="9"/>
      <c r="E84" s="10"/>
      <c r="F84" s="10"/>
      <c r="G84" s="7" t="str">
        <f t="shared" si="2"/>
        <v/>
      </c>
    </row>
    <row r="85" spans="1:7" ht="18" customHeight="1">
      <c r="A85" s="5">
        <v>80</v>
      </c>
      <c r="B85" s="8"/>
      <c r="C85" s="8"/>
      <c r="D85" s="9"/>
      <c r="E85" s="10"/>
      <c r="F85" s="10"/>
      <c r="G85" s="7" t="str">
        <f t="shared" si="2"/>
        <v/>
      </c>
    </row>
    <row r="86" spans="1:7" ht="18" customHeight="1">
      <c r="A86" s="5">
        <v>81</v>
      </c>
      <c r="B86" s="8"/>
      <c r="C86" s="8"/>
      <c r="D86" s="9"/>
      <c r="E86" s="10"/>
      <c r="F86" s="10"/>
      <c r="G86" s="7" t="str">
        <f t="shared" si="2"/>
        <v/>
      </c>
    </row>
    <row r="87" spans="1:7" ht="18" customHeight="1">
      <c r="A87" s="5">
        <v>82</v>
      </c>
      <c r="B87" s="8"/>
      <c r="C87" s="8"/>
      <c r="D87" s="9"/>
      <c r="E87" s="10"/>
      <c r="F87" s="10"/>
      <c r="G87" s="7" t="str">
        <f t="shared" si="2"/>
        <v/>
      </c>
    </row>
    <row r="88" spans="1:7" ht="18" customHeight="1">
      <c r="A88" s="5">
        <v>83</v>
      </c>
      <c r="B88" s="8"/>
      <c r="C88" s="8"/>
      <c r="D88" s="9"/>
      <c r="E88" s="10"/>
      <c r="F88" s="10"/>
      <c r="G88" s="7" t="str">
        <f t="shared" si="2"/>
        <v/>
      </c>
    </row>
    <row r="89" spans="1:7" ht="18" customHeight="1"/>
    <row r="90" spans="1:7" ht="18" customHeight="1"/>
    <row r="91" spans="1:7" ht="18" customHeight="1"/>
    <row r="92" spans="1:7" ht="18" customHeight="1"/>
    <row r="93" spans="1:7" ht="18" customHeight="1"/>
    <row r="94" spans="1:7" ht="18" customHeight="1"/>
  </sheetData>
  <sheetProtection sheet="1"/>
  <mergeCells count="2">
    <mergeCell ref="A2:B2"/>
    <mergeCell ref="C2:D2"/>
  </mergeCells>
  <phoneticPr fontId="2"/>
  <pageMargins left="0.78740157480314965" right="0.70866141732283472" top="0.62992125984251968" bottom="0.39370078740157483" header="0.19685039370078741" footer="0.19685039370078741"/>
  <pageSetup paperSize="9" orientation="portrait" r:id="rId1"/>
  <headerFooter>
    <oddFooter>&amp;C&amp;P／&amp;N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【算定要件集計】</vt:lpstr>
      <vt:lpstr>【従業者名簿】</vt:lpstr>
      <vt:lpstr>【算定要件集計】!Print_Area</vt:lpstr>
      <vt:lpstr>【従業者名簿】!Print_Area</vt:lpstr>
      <vt:lpstr>【従業者名簿】!Print_Titles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都築　敏夫</dc:creator>
  <cp:lastModifiedBy>松本　真甫</cp:lastModifiedBy>
  <cp:lastPrinted>2025-05-22T08:42:05Z</cp:lastPrinted>
  <dcterms:created xsi:type="dcterms:W3CDTF">2005-02-21T08:58:26Z</dcterms:created>
  <dcterms:modified xsi:type="dcterms:W3CDTF">2025-11-21T07:03:47Z</dcterms:modified>
</cp:coreProperties>
</file>