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30.3.100\各課用ファイルサーバ\住宅管財課\管財係\○入札参加資格審査申請受付システム\14.告示\HP公表\"/>
    </mc:Choice>
  </mc:AlternateContent>
  <workbookProtection workbookAlgorithmName="SHA-512" workbookHashValue="fTx06vT4aKEjBOCRJqVQ2HNW8I5jhYg7nac+9WbRgohE0Xtav26tdx81KfaNYWJsmiE4Ii+O75dEqUNGUcQcRA==" workbookSaltValue="O+37I/wZCgB9a6tXPyq5Fg==" workbookSpinCount="100000" lockStructure="1"/>
  <bookViews>
    <workbookView xWindow="-120" yWindow="-120" windowWidth="29040" windowHeight="15990"/>
  </bookViews>
  <sheets>
    <sheet name="入力シート" sheetId="1" r:id="rId1"/>
    <sheet name="役員情報入力シート" sheetId="4" r:id="rId2"/>
    <sheet name="settings" sheetId="2" state="hidden" r:id="rId3"/>
  </sheets>
  <definedNames>
    <definedName name="_xlnm.Print_Titles" localSheetId="0">入力シート!$1:$1</definedName>
    <definedName name="_xlnm.Print_Titles" localSheetId="1">役員情報入力シート!$8:$8</definedName>
    <definedName name="営業種目">settings!$A$11:$A$44</definedName>
    <definedName name="希望">入力シート!$A$211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37" i="1" l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06" i="1"/>
  <c r="A534" i="1"/>
  <c r="A466" i="1"/>
  <c r="A211" i="1"/>
  <c r="A185" i="1"/>
  <c r="A179" i="1"/>
  <c r="A173" i="1"/>
  <c r="A169" i="1"/>
  <c r="A161" i="1"/>
  <c r="A159" i="1"/>
  <c r="A157" i="1"/>
  <c r="A153" i="1"/>
  <c r="A151" i="1"/>
  <c r="A149" i="1"/>
  <c r="A120" i="1"/>
  <c r="A118" i="1"/>
  <c r="A87" i="1"/>
  <c r="A85" i="1"/>
  <c r="A83" i="1"/>
  <c r="A81" i="1"/>
  <c r="A79" i="1"/>
  <c r="A77" i="1"/>
  <c r="A75" i="1"/>
  <c r="A73" i="1"/>
  <c r="A71" i="1"/>
  <c r="A69" i="1"/>
  <c r="A63" i="1"/>
  <c r="A40" i="1"/>
  <c r="A38" i="1"/>
  <c r="A36" i="1"/>
  <c r="A34" i="1"/>
  <c r="A32" i="1"/>
  <c r="A30" i="1"/>
  <c r="A28" i="1"/>
  <c r="A26" i="1"/>
  <c r="A24" i="1"/>
  <c r="A22" i="1"/>
  <c r="A20" i="1"/>
  <c r="A58" i="4" l="1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H8" i="4"/>
  <c r="W615" i="1"/>
  <c r="Z606" i="1"/>
  <c r="Z605" i="1" l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Z589" i="1"/>
  <c r="Z588" i="1"/>
  <c r="Z587" i="1"/>
  <c r="Z586" i="1"/>
  <c r="Z585" i="1"/>
  <c r="Z584" i="1"/>
  <c r="Z583" i="1"/>
  <c r="Z582" i="1"/>
  <c r="Z581" i="1"/>
  <c r="Z580" i="1"/>
  <c r="Z579" i="1"/>
  <c r="Z578" i="1"/>
  <c r="Z577" i="1"/>
  <c r="Z576" i="1"/>
  <c r="Z575" i="1"/>
  <c r="Z574" i="1"/>
  <c r="Z573" i="1"/>
  <c r="Z572" i="1"/>
  <c r="Z571" i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Z554" i="1"/>
  <c r="Z553" i="1"/>
  <c r="Z552" i="1"/>
  <c r="Z551" i="1"/>
  <c r="Z550" i="1"/>
  <c r="Z549" i="1"/>
  <c r="Z548" i="1"/>
  <c r="Z547" i="1"/>
  <c r="Z546" i="1"/>
  <c r="Z545" i="1"/>
  <c r="Z544" i="1"/>
  <c r="Z543" i="1"/>
  <c r="Z542" i="1"/>
  <c r="Z541" i="1"/>
  <c r="Z540" i="1"/>
  <c r="Z539" i="1"/>
  <c r="Z538" i="1"/>
  <c r="Z537" i="1"/>
  <c r="Z536" i="1"/>
  <c r="Z535" i="1"/>
  <c r="Z534" i="1"/>
  <c r="Z533" i="1"/>
  <c r="Z532" i="1"/>
  <c r="Z531" i="1"/>
  <c r="Z530" i="1"/>
  <c r="Z529" i="1"/>
  <c r="Z528" i="1"/>
  <c r="Z527" i="1"/>
  <c r="Z526" i="1"/>
  <c r="Z525" i="1"/>
  <c r="Z524" i="1"/>
  <c r="Z523" i="1"/>
  <c r="Z466" i="1" l="1"/>
  <c r="Z465" i="1"/>
  <c r="Z464" i="1"/>
  <c r="Z463" i="1"/>
  <c r="Z462" i="1"/>
  <c r="Z461" i="1"/>
  <c r="Z460" i="1"/>
  <c r="Z459" i="1"/>
  <c r="Z458" i="1"/>
  <c r="Z457" i="1"/>
  <c r="Z456" i="1"/>
  <c r="Z455" i="1"/>
  <c r="Z454" i="1"/>
  <c r="Z453" i="1"/>
  <c r="Z452" i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J178" i="1" l="1"/>
  <c r="J176" i="1"/>
  <c r="Z212" i="1" l="1"/>
  <c r="Z476" i="1" l="1"/>
  <c r="Z522" i="1" l="1"/>
  <c r="Z521" i="1"/>
  <c r="Z520" i="1"/>
  <c r="Z519" i="1"/>
  <c r="Z518" i="1"/>
  <c r="Z517" i="1"/>
  <c r="Z516" i="1"/>
  <c r="Z515" i="1"/>
  <c r="Z514" i="1"/>
  <c r="Z513" i="1"/>
  <c r="Z512" i="1"/>
  <c r="Z511" i="1"/>
  <c r="Z510" i="1"/>
  <c r="Z509" i="1"/>
  <c r="Z508" i="1"/>
  <c r="Z507" i="1"/>
  <c r="Z506" i="1"/>
  <c r="Z505" i="1"/>
  <c r="Z504" i="1"/>
  <c r="Z503" i="1"/>
  <c r="Z502" i="1"/>
  <c r="Z501" i="1"/>
  <c r="Z500" i="1"/>
  <c r="Z499" i="1"/>
  <c r="Z498" i="1"/>
  <c r="Z497" i="1"/>
  <c r="Z496" i="1"/>
  <c r="Z495" i="1"/>
  <c r="Z494" i="1"/>
  <c r="Z493" i="1"/>
  <c r="Z492" i="1"/>
  <c r="Z491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Z475" i="1"/>
  <c r="Z474" i="1"/>
  <c r="Z473" i="1"/>
  <c r="Z472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J172" i="1" l="1"/>
  <c r="A2" i="2" l="1"/>
  <c r="A1" i="2"/>
  <c r="J184" i="1" l="1"/>
</calcChain>
</file>

<file path=xl/sharedStrings.xml><?xml version="1.0" encoding="utf-8"?>
<sst xmlns="http://schemas.openxmlformats.org/spreadsheetml/2006/main" count="998" uniqueCount="952">
  <si>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</si>
  <si>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</si>
  <si>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商号又は名称カナ</t>
    <rPh sb="0" eb="2">
      <t>ショウゴウ</t>
    </rPh>
    <rPh sb="2" eb="3">
      <t>マタ</t>
    </rPh>
    <rPh sb="4" eb="6">
      <t>メイショウ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</si>
  <si>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</si>
  <si>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代表者氏名カナ</t>
    <rPh sb="0" eb="3">
      <t>ダイヒョウシャ</t>
    </rPh>
    <rPh sb="3" eb="5">
      <t>シメイ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</si>
  <si>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</si>
  <si>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</si>
  <si>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</si>
  <si>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担当者部署</t>
    <rPh sb="0" eb="3">
      <t>タントウシャ</t>
    </rPh>
    <rPh sb="3" eb="5">
      <t>ブショ</t>
    </rPh>
    <phoneticPr fontId="6"/>
  </si>
  <si>
    <t>営業年数</t>
    <rPh sb="0" eb="2">
      <t>エイギョウ</t>
    </rPh>
    <rPh sb="2" eb="4">
      <t>ネンスウ</t>
    </rPh>
    <phoneticPr fontId="6"/>
  </si>
  <si>
    <t>E-mailアドレス</t>
    <phoneticPr fontId="6"/>
  </si>
  <si>
    <t>課税免税届</t>
    <rPh sb="0" eb="2">
      <t>カゼイ</t>
    </rPh>
    <rPh sb="2" eb="4">
      <t>メンゼイ</t>
    </rPh>
    <rPh sb="4" eb="5">
      <t>トドケ</t>
    </rPh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</si>
  <si>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</si>
  <si>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</si>
  <si>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自己資本額</t>
    <rPh sb="0" eb="2">
      <t>ジコ</t>
    </rPh>
    <rPh sb="2" eb="4">
      <t>シホン</t>
    </rPh>
    <rPh sb="4" eb="5">
      <t>ガク</t>
    </rPh>
    <phoneticPr fontId="6"/>
  </si>
  <si>
    <t>創業</t>
    <rPh sb="0" eb="2">
      <t>ソウギョウ</t>
    </rPh>
    <phoneticPr fontId="6"/>
  </si>
  <si>
    <t>から</t>
    <phoneticPr fontId="5"/>
  </si>
  <si>
    <t>まで</t>
    <phoneticPr fontId="5"/>
  </si>
  <si>
    <t>決算日</t>
    <rPh sb="0" eb="3">
      <t>ケッサンビ</t>
    </rPh>
    <phoneticPr fontId="6"/>
  </si>
  <si>
    <t>常勤職員の数</t>
    <rPh sb="0" eb="2">
      <t>ジョウキン</t>
    </rPh>
    <rPh sb="2" eb="4">
      <t>ショクイン</t>
    </rPh>
    <rPh sb="5" eb="6">
      <t>カズ</t>
    </rPh>
    <phoneticPr fontId="6"/>
  </si>
  <si>
    <t>役員等の数</t>
    <rPh sb="0" eb="2">
      <t>ヤクイン</t>
    </rPh>
    <rPh sb="2" eb="3">
      <t>トウ</t>
    </rPh>
    <rPh sb="4" eb="5">
      <t>カズ</t>
    </rPh>
    <phoneticPr fontId="6"/>
  </si>
  <si>
    <t>販売・製造等実績高</t>
    <rPh sb="0" eb="2">
      <t>ハンバイ</t>
    </rPh>
    <rPh sb="3" eb="5">
      <t>セイゾウ</t>
    </rPh>
    <rPh sb="5" eb="6">
      <t>トウ</t>
    </rPh>
    <rPh sb="6" eb="8">
      <t>ジッセキ</t>
    </rPh>
    <rPh sb="8" eb="9">
      <t>ダカ</t>
    </rPh>
    <phoneticPr fontId="6"/>
  </si>
  <si>
    <t>平均（千円）</t>
    <rPh sb="0" eb="2">
      <t>ヘイキン</t>
    </rPh>
    <rPh sb="3" eb="5">
      <t>センエン</t>
    </rPh>
    <phoneticPr fontId="5"/>
  </si>
  <si>
    <t>休業又は転(廃)業の期間</t>
    <rPh sb="0" eb="2">
      <t>キュウギョウ</t>
    </rPh>
    <rPh sb="2" eb="3">
      <t>マタ</t>
    </rPh>
    <rPh sb="4" eb="5">
      <t>テン</t>
    </rPh>
    <rPh sb="6" eb="7">
      <t>ハイ</t>
    </rPh>
    <rPh sb="8" eb="9">
      <t>ギョウ</t>
    </rPh>
    <rPh sb="10" eb="12">
      <t>キカン</t>
    </rPh>
    <phoneticPr fontId="6"/>
  </si>
  <si>
    <t>年</t>
    <rPh sb="0" eb="1">
      <t>ネン</t>
    </rPh>
    <phoneticPr fontId="5"/>
  </si>
  <si>
    <t>保有していない場合は、入力する必要はありません。</t>
    <rPh sb="0" eb="2">
      <t>ホユウ</t>
    </rPh>
    <rPh sb="7" eb="9">
      <t>バアイ</t>
    </rPh>
    <rPh sb="11" eb="13">
      <t>ニュウリョク</t>
    </rPh>
    <rPh sb="15" eb="17">
      <t>ヒツヨウ</t>
    </rPh>
    <phoneticPr fontId="5"/>
  </si>
  <si>
    <t>千円</t>
    <rPh sb="0" eb="2">
      <t>センエン</t>
    </rPh>
    <phoneticPr fontId="5"/>
  </si>
  <si>
    <t>人</t>
    <rPh sb="0" eb="1">
      <t>ニン</t>
    </rPh>
    <phoneticPr fontId="5"/>
  </si>
  <si>
    <t>直前1年度分（千円）</t>
    <rPh sb="0" eb="2">
      <t>チョクゼン</t>
    </rPh>
    <rPh sb="3" eb="5">
      <t>ネンド</t>
    </rPh>
    <rPh sb="5" eb="6">
      <t>ブン</t>
    </rPh>
    <rPh sb="7" eb="9">
      <t>センエン</t>
    </rPh>
    <phoneticPr fontId="5"/>
  </si>
  <si>
    <t>直前2年度分（千円）</t>
    <rPh sb="0" eb="2">
      <t>チョクゼン</t>
    </rPh>
    <rPh sb="3" eb="5">
      <t>ネンド</t>
    </rPh>
    <rPh sb="5" eb="6">
      <t>ブン</t>
    </rPh>
    <rPh sb="7" eb="9">
      <t>センエン</t>
    </rPh>
    <phoneticPr fontId="6"/>
  </si>
  <si>
    <t>代表者役職</t>
    <rPh sb="0" eb="3">
      <t>ダイヒョウシャ</t>
    </rPh>
    <rPh sb="3" eb="5">
      <t>ヤクショク</t>
    </rPh>
    <phoneticPr fontId="6"/>
  </si>
  <si>
    <t>担当者氏名カナ</t>
    <rPh sb="0" eb="3">
      <t>タントウシャ</t>
    </rPh>
    <rPh sb="3" eb="5">
      <t>シメイ</t>
    </rPh>
    <phoneticPr fontId="6"/>
  </si>
  <si>
    <t>受任者役職</t>
    <rPh sb="0" eb="2">
      <t>ジュニン</t>
    </rPh>
    <rPh sb="2" eb="3">
      <t>シャ</t>
    </rPh>
    <rPh sb="3" eb="5">
      <t>ヤクショク</t>
    </rPh>
    <phoneticPr fontId="6"/>
  </si>
  <si>
    <t>受任者氏名カナ</t>
    <rPh sb="0" eb="2">
      <t>ジュニン</t>
    </rPh>
    <rPh sb="2" eb="3">
      <t>シャ</t>
    </rPh>
    <rPh sb="3" eb="5">
      <t>シメイ</t>
    </rPh>
    <phoneticPr fontId="6"/>
  </si>
  <si>
    <t>受任者氏名</t>
    <rPh sb="0" eb="2">
      <t>ジュニン</t>
    </rPh>
    <rPh sb="2" eb="3">
      <t>シャ</t>
    </rPh>
    <rPh sb="3" eb="5">
      <t>シメイ</t>
    </rPh>
    <phoneticPr fontId="6"/>
  </si>
  <si>
    <t>担当者氏名</t>
    <rPh sb="0" eb="3">
      <t>タントウシャ</t>
    </rPh>
    <rPh sb="3" eb="5">
      <t>シメイ</t>
    </rPh>
    <phoneticPr fontId="6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</si>
  <si>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</si>
  <si>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>現組織への変更年月日</t>
    <rPh sb="0" eb="1">
      <t>ゲン</t>
    </rPh>
    <rPh sb="1" eb="3">
      <t>ソシキ</t>
    </rPh>
    <rPh sb="5" eb="7">
      <t>ヘンコウ</t>
    </rPh>
    <rPh sb="7" eb="10">
      <t>ネンガッピ</t>
    </rPh>
    <phoneticPr fontId="6"/>
  </si>
  <si>
    <t>審査基準日の直前２カ年間の販売・製造実績を入力してください。
２カ年未満については、直前１カ年分を入力し、６ヶ月決算の法人については２期分の合算をもって１カ年としてください。</t>
    <rPh sb="0" eb="2">
      <t>シンサ</t>
    </rPh>
    <rPh sb="2" eb="4">
      <t>キジュン</t>
    </rPh>
    <rPh sb="4" eb="5">
      <t>ビ</t>
    </rPh>
    <rPh sb="6" eb="8">
      <t>チョクゼン</t>
    </rPh>
    <rPh sb="10" eb="11">
      <t>ネン</t>
    </rPh>
    <rPh sb="11" eb="12">
      <t>カン</t>
    </rPh>
    <rPh sb="13" eb="15">
      <t>ハンバイ</t>
    </rPh>
    <rPh sb="16" eb="18">
      <t>セイゾウ</t>
    </rPh>
    <rPh sb="18" eb="20">
      <t>ジッセキ</t>
    </rPh>
    <rPh sb="21" eb="23">
      <t>ニュウリョク</t>
    </rPh>
    <rPh sb="33" eb="34">
      <t>ネン</t>
    </rPh>
    <rPh sb="34" eb="36">
      <t>ミマン</t>
    </rPh>
    <rPh sb="42" eb="44">
      <t>チョクゼン</t>
    </rPh>
    <rPh sb="46" eb="47">
      <t>ネン</t>
    </rPh>
    <rPh sb="47" eb="48">
      <t>ブン</t>
    </rPh>
    <rPh sb="49" eb="51">
      <t>ニュウリョク</t>
    </rPh>
    <rPh sb="55" eb="56">
      <t>ゲツ</t>
    </rPh>
    <rPh sb="56" eb="58">
      <t>ケッサン</t>
    </rPh>
    <rPh sb="59" eb="61">
      <t>ホウジン</t>
    </rPh>
    <rPh sb="67" eb="68">
      <t>キ</t>
    </rPh>
    <rPh sb="68" eb="69">
      <t>ブン</t>
    </rPh>
    <rPh sb="70" eb="72">
      <t>ガッサン</t>
    </rPh>
    <rPh sb="78" eb="79">
      <t>ネン</t>
    </rPh>
    <phoneticPr fontId="5"/>
  </si>
  <si>
    <t>申請者が特約店又は代理店となっている場合、主要な会社９つまで入力してください。</t>
    <rPh sb="0" eb="2">
      <t>シンセイ</t>
    </rPh>
    <rPh sb="2" eb="3">
      <t>シャ</t>
    </rPh>
    <rPh sb="4" eb="6">
      <t>トクヤク</t>
    </rPh>
    <rPh sb="6" eb="7">
      <t>テン</t>
    </rPh>
    <rPh sb="7" eb="8">
      <t>マタ</t>
    </rPh>
    <rPh sb="9" eb="12">
      <t>ダイリテン</t>
    </rPh>
    <rPh sb="18" eb="20">
      <t>バアイ</t>
    </rPh>
    <phoneticPr fontId="5"/>
  </si>
  <si>
    <t>希望</t>
    <rPh sb="0" eb="2">
      <t>キボウ</t>
    </rPh>
    <phoneticPr fontId="5"/>
  </si>
  <si>
    <t>品目</t>
    <rPh sb="0" eb="2">
      <t>ヒンモク</t>
    </rPh>
    <phoneticPr fontId="5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</si>
  <si>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</si>
  <si>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</si>
  <si>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</si>
  <si>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A.主たる営業所(本社)情報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5"/>
  </si>
  <si>
    <t>都道府県から入力してください。</t>
    <phoneticPr fontId="5"/>
  </si>
  <si>
    <t>B.契約する営業所情報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</si>
  <si>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入札・契約権限の委任</t>
    <rPh sb="8" eb="10">
      <t>イニン</t>
    </rPh>
    <phoneticPr fontId="5"/>
  </si>
  <si>
    <t>C.担当者情報</t>
    <phoneticPr fontId="5"/>
  </si>
  <si>
    <t>D.行政書士情報</t>
    <rPh sb="2" eb="4">
      <t>ギョウセイ</t>
    </rPh>
    <rPh sb="4" eb="6">
      <t>ショシ</t>
    </rPh>
    <rPh sb="6" eb="8">
      <t>ジョウホウ</t>
    </rPh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</si>
  <si>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</si>
  <si>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行政書士氏名カナ</t>
    <rPh sb="0" eb="2">
      <t>ギョウセイ</t>
    </rPh>
    <rPh sb="2" eb="4">
      <t>ショシ</t>
    </rPh>
    <rPh sb="4" eb="6">
      <t>シメイ</t>
    </rPh>
    <phoneticPr fontId="6"/>
  </si>
  <si>
    <t>行政書士氏名</t>
    <rPh sb="0" eb="2">
      <t>ギョウセイ</t>
    </rPh>
    <rPh sb="2" eb="4">
      <t>ショシ</t>
    </rPh>
    <rPh sb="4" eb="6">
      <t>シメイ</t>
    </rPh>
    <phoneticPr fontId="6"/>
  </si>
  <si>
    <t>（審査基準日の直近決算時)貸借対照表　純資産の部「純資産合計」の額を入力してください。</t>
    <rPh sb="1" eb="3">
      <t>シンサ</t>
    </rPh>
    <rPh sb="3" eb="5">
      <t>キジュン</t>
    </rPh>
    <rPh sb="5" eb="6">
      <t>ビ</t>
    </rPh>
    <rPh sb="7" eb="9">
      <t>チョッキン</t>
    </rPh>
    <rPh sb="9" eb="11">
      <t>ケッサン</t>
    </rPh>
    <rPh sb="11" eb="12">
      <t>ジ</t>
    </rPh>
    <rPh sb="13" eb="15">
      <t>タイシャク</t>
    </rPh>
    <rPh sb="15" eb="18">
      <t>タイショウヒョウ</t>
    </rPh>
    <rPh sb="19" eb="22">
      <t>ジュンシサン</t>
    </rPh>
    <rPh sb="23" eb="24">
      <t>ブ</t>
    </rPh>
    <rPh sb="25" eb="26">
      <t>ジュン</t>
    </rPh>
    <rPh sb="26" eb="28">
      <t>シサン</t>
    </rPh>
    <rPh sb="28" eb="30">
      <t>ゴウケイ</t>
    </rPh>
    <rPh sb="32" eb="33">
      <t>ガク</t>
    </rPh>
    <rPh sb="34" eb="36">
      <t>ニュウリョク</t>
    </rPh>
    <phoneticPr fontId="5"/>
  </si>
  <si>
    <t>E.経営情報</t>
    <rPh sb="2" eb="4">
      <t>ケイエイ</t>
    </rPh>
    <rPh sb="4" eb="6">
      <t>ジョウホウ</t>
    </rPh>
    <phoneticPr fontId="5"/>
  </si>
  <si>
    <t>F.業種情報</t>
    <rPh sb="2" eb="4">
      <t>ギョウシュ</t>
    </rPh>
    <rPh sb="4" eb="6">
      <t>ジョウホウ</t>
    </rPh>
    <phoneticPr fontId="5"/>
  </si>
  <si>
    <t>部署がない場合は「本社」又は「本店」と入力し、個人の場合は「本店」と入力してください。</t>
    <rPh sb="0" eb="2">
      <t>ブショ</t>
    </rPh>
    <rPh sb="5" eb="7">
      <t>バアイ</t>
    </rPh>
    <rPh sb="9" eb="11">
      <t>ホンシャ</t>
    </rPh>
    <rPh sb="12" eb="13">
      <t>マタ</t>
    </rPh>
    <rPh sb="15" eb="17">
      <t>ホンテン</t>
    </rPh>
    <rPh sb="19" eb="21">
      <t>ニュウリョク</t>
    </rPh>
    <rPh sb="23" eb="25">
      <t>コジン</t>
    </rPh>
    <rPh sb="26" eb="28">
      <t>バアイ</t>
    </rPh>
    <rPh sb="30" eb="32">
      <t>ホンテン</t>
    </rPh>
    <rPh sb="34" eb="36">
      <t>ニュウリョク</t>
    </rPh>
    <phoneticPr fontId="5"/>
  </si>
  <si>
    <t>代理店契約を締結している会社名</t>
    <rPh sb="0" eb="3">
      <t>ダイリテン</t>
    </rPh>
    <rPh sb="3" eb="5">
      <t>ケイヤク</t>
    </rPh>
    <rPh sb="6" eb="8">
      <t>テイケツ</t>
    </rPh>
    <rPh sb="12" eb="14">
      <t>カイシャ</t>
    </rPh>
    <rPh sb="14" eb="15">
      <t>メイ</t>
    </rPh>
    <phoneticPr fontId="5"/>
  </si>
  <si>
    <t>分類</t>
    <phoneticPr fontId="5"/>
  </si>
  <si>
    <t>半角の数字とハイフンで入力してください。保有していない場合は、入力する必要はありません。</t>
    <phoneticPr fontId="5"/>
  </si>
  <si>
    <t>登記上の所在地</t>
    <rPh sb="0" eb="3">
      <t>トウキジョウ</t>
    </rPh>
    <rPh sb="4" eb="7">
      <t>ショザイチ</t>
    </rPh>
    <phoneticPr fontId="6"/>
  </si>
  <si>
    <t>支店・営業所に入札・契約権限を委任する場合、(1)入札・契約権限の委任欄にリストから「する」を選択し、支店・営業所情報を入力してください。</t>
    <phoneticPr fontId="5"/>
  </si>
  <si>
    <t>リストから選択してください。</t>
    <phoneticPr fontId="5"/>
  </si>
  <si>
    <t>行政書士が代理申請する場合、(1)代理申請欄にリストから「する」を選択し、行政書士情報を入力してください。</t>
    <phoneticPr fontId="5"/>
  </si>
  <si>
    <t>代理申請</t>
    <rPh sb="0" eb="2">
      <t>ダイリ</t>
    </rPh>
    <rPh sb="2" eb="4">
      <t>シンセイ</t>
    </rPh>
    <phoneticPr fontId="13"/>
  </si>
  <si>
    <t>一致する</t>
  </si>
  <si>
    <t>しない</t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</si>
  <si>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5"/>
  </si>
  <si>
    <t>例)0000-00-0000　半角の数字とハイフンで入力してください。</t>
    <phoneticPr fontId="5"/>
  </si>
  <si>
    <t>例)所長　正式名称で入力してください。</t>
    <rPh sb="0" eb="1">
      <t>レイ</t>
    </rPh>
    <phoneticPr fontId="5"/>
  </si>
  <si>
    <t>この申請書の事務手続きをした方の情報を入力してください。申請書の確認で問い合わせをする場合があります。
行政書士に依頼している場合は、「D.行政書士情報」に入力してください。</t>
    <phoneticPr fontId="5"/>
  </si>
  <si>
    <t>登記、または住民票上の所在地と「(2)所在地」が一致しているかどうかを、リストから選択してください。</t>
    <rPh sb="0" eb="2">
      <t>トウキ</t>
    </rPh>
    <rPh sb="6" eb="9">
      <t>ジュウミンヒョウ</t>
    </rPh>
    <rPh sb="9" eb="10">
      <t>ジョウ</t>
    </rPh>
    <rPh sb="11" eb="14">
      <t>ショザイチ</t>
    </rPh>
    <rPh sb="19" eb="22">
      <t>ショザイチ</t>
    </rPh>
    <rPh sb="24" eb="26">
      <t>イッチ</t>
    </rPh>
    <rPh sb="41" eb="43">
      <t>センタク</t>
    </rPh>
    <phoneticPr fontId="5"/>
  </si>
  <si>
    <t>例)カブシキガイシャスズキグミ　コウチエイギョウショ
正式名称を全角カタカナで入力してください。支店・営業所名は、１文字空けて入力してください。</t>
    <phoneticPr fontId="5"/>
  </si>
  <si>
    <t>例)株式会社鈴木組　高知営業所
正式名称で入力してください。支店・営業所名は、１文字空けて入力してください。</t>
    <phoneticPr fontId="5"/>
  </si>
  <si>
    <t>例)カブシキガイシャスズキグミ　正式名称を全角カタカナで入力してください。</t>
    <phoneticPr fontId="5"/>
  </si>
  <si>
    <t>例)平成15、嘉永元　創業年を入力してください。</t>
    <rPh sb="11" eb="13">
      <t>ソウギョウ</t>
    </rPh>
    <rPh sb="13" eb="14">
      <t>ネン</t>
    </rPh>
    <phoneticPr fontId="5"/>
  </si>
  <si>
    <t>物品</t>
  </si>
  <si>
    <t>リストから選択してください。
消費税課税事業者の場合は「課税」を、免税事業者の場合は「免税」を選択してください。</t>
    <phoneticPr fontId="5"/>
  </si>
  <si>
    <t>例)10　1年未満の端数は切り捨ててください。1年に満たない場合は0を入力してください。</t>
    <phoneticPr fontId="5"/>
  </si>
  <si>
    <t>物品の購入</t>
    <rPh sb="0" eb="2">
      <t>ブッピン</t>
    </rPh>
    <rPh sb="3" eb="5">
      <t>コウニュウ</t>
    </rPh>
    <phoneticPr fontId="5"/>
  </si>
  <si>
    <t>011002006</t>
  </si>
  <si>
    <t>011002005</t>
  </si>
  <si>
    <t>011002004</t>
  </si>
  <si>
    <t>011002003</t>
  </si>
  <si>
    <t>011002002</t>
  </si>
  <si>
    <t>011001017</t>
  </si>
  <si>
    <t>011001016</t>
  </si>
  <si>
    <t>011001015</t>
  </si>
  <si>
    <t>011001014</t>
  </si>
  <si>
    <t>011001013</t>
  </si>
  <si>
    <t>011001012</t>
  </si>
  <si>
    <t>011001011</t>
  </si>
  <si>
    <t>011001008</t>
  </si>
  <si>
    <t>011001007</t>
  </si>
  <si>
    <t>011003003</t>
  </si>
  <si>
    <t>011003002</t>
  </si>
  <si>
    <t>011004015</t>
  </si>
  <si>
    <t>011004014</t>
  </si>
  <si>
    <t>011004013</t>
  </si>
  <si>
    <t>011004012</t>
  </si>
  <si>
    <t>011004011</t>
  </si>
  <si>
    <t>011004010</t>
  </si>
  <si>
    <t>011004009</t>
  </si>
  <si>
    <t>011004008</t>
  </si>
  <si>
    <t>011004007</t>
  </si>
  <si>
    <t>011004006</t>
  </si>
  <si>
    <t>011004005</t>
  </si>
  <si>
    <t>011004004</t>
  </si>
  <si>
    <t>011004003</t>
  </si>
  <si>
    <t>011004002</t>
  </si>
  <si>
    <t>011005018</t>
  </si>
  <si>
    <t>011005017</t>
  </si>
  <si>
    <t>011005016</t>
  </si>
  <si>
    <t>011005015</t>
  </si>
  <si>
    <t>011005014</t>
  </si>
  <si>
    <t>011005013</t>
  </si>
  <si>
    <t>011005012</t>
  </si>
  <si>
    <t>011005011</t>
  </si>
  <si>
    <t>011005010</t>
  </si>
  <si>
    <t>011005009</t>
  </si>
  <si>
    <t>011005007</t>
  </si>
  <si>
    <t>011005006</t>
  </si>
  <si>
    <t>011005005</t>
  </si>
  <si>
    <t>011005004</t>
  </si>
  <si>
    <t>011005003</t>
  </si>
  <si>
    <t>011005002</t>
  </si>
  <si>
    <t>011006011</t>
  </si>
  <si>
    <t>011006010</t>
  </si>
  <si>
    <t>011006009</t>
  </si>
  <si>
    <t>011006008</t>
  </si>
  <si>
    <t>011006007</t>
  </si>
  <si>
    <t>011006006</t>
  </si>
  <si>
    <t>011006005</t>
  </si>
  <si>
    <t>011006004</t>
  </si>
  <si>
    <t>011006003</t>
  </si>
  <si>
    <t>011006002</t>
  </si>
  <si>
    <t>011007010</t>
  </si>
  <si>
    <t>011007009</t>
  </si>
  <si>
    <t>011007008</t>
  </si>
  <si>
    <t>011007007</t>
  </si>
  <si>
    <t>011007006</t>
  </si>
  <si>
    <t>011007005</t>
  </si>
  <si>
    <t>011007003</t>
  </si>
  <si>
    <t>011007002</t>
  </si>
  <si>
    <t>011008006</t>
  </si>
  <si>
    <t>011008005</t>
  </si>
  <si>
    <t>011008004</t>
  </si>
  <si>
    <t>011008003</t>
  </si>
  <si>
    <t>011008002</t>
  </si>
  <si>
    <t>011009004</t>
  </si>
  <si>
    <t>011009003</t>
  </si>
  <si>
    <t>011009002</t>
  </si>
  <si>
    <t>011010019</t>
  </si>
  <si>
    <t>011010018</t>
  </si>
  <si>
    <t>011010017</t>
  </si>
  <si>
    <t>011010016</t>
  </si>
  <si>
    <t>011010015</t>
  </si>
  <si>
    <t>011010014</t>
  </si>
  <si>
    <t>011010013</t>
  </si>
  <si>
    <t>011010012</t>
  </si>
  <si>
    <t>011010011</t>
  </si>
  <si>
    <t>011010010</t>
  </si>
  <si>
    <t>011010009</t>
  </si>
  <si>
    <t>011010008</t>
  </si>
  <si>
    <t>011010007</t>
  </si>
  <si>
    <t>011010006</t>
  </si>
  <si>
    <t>011010005</t>
  </si>
  <si>
    <t>011010003</t>
  </si>
  <si>
    <t>011010002</t>
  </si>
  <si>
    <t>011011018</t>
  </si>
  <si>
    <t>011011017</t>
  </si>
  <si>
    <t>011011016</t>
  </si>
  <si>
    <t>011011015</t>
  </si>
  <si>
    <t>011011014</t>
  </si>
  <si>
    <t>011011013</t>
  </si>
  <si>
    <t>011011012</t>
  </si>
  <si>
    <t>011011011</t>
  </si>
  <si>
    <t>011011010</t>
  </si>
  <si>
    <t>011011009</t>
  </si>
  <si>
    <t>011011008</t>
  </si>
  <si>
    <t>011011007</t>
  </si>
  <si>
    <t>011011006</t>
  </si>
  <si>
    <t>011011005</t>
  </si>
  <si>
    <t>011011004</t>
  </si>
  <si>
    <t>011011003</t>
  </si>
  <si>
    <t>011011002</t>
  </si>
  <si>
    <t>011012008</t>
  </si>
  <si>
    <t>011012007</t>
  </si>
  <si>
    <t>011012006</t>
  </si>
  <si>
    <t>011012005</t>
  </si>
  <si>
    <t>011012004</t>
  </si>
  <si>
    <t>011012003</t>
  </si>
  <si>
    <t>011012002</t>
  </si>
  <si>
    <t>011013010</t>
  </si>
  <si>
    <t>011013009</t>
  </si>
  <si>
    <t>011013008</t>
  </si>
  <si>
    <t>011013007</t>
  </si>
  <si>
    <t>011013006</t>
  </si>
  <si>
    <t>011013004</t>
  </si>
  <si>
    <t>011013003</t>
  </si>
  <si>
    <t>011013002</t>
  </si>
  <si>
    <t>011014005</t>
  </si>
  <si>
    <t>011014004</t>
  </si>
  <si>
    <t>011014003</t>
  </si>
  <si>
    <t>011014002</t>
  </si>
  <si>
    <t>011015013</t>
  </si>
  <si>
    <t>011015012</t>
  </si>
  <si>
    <t>011015011</t>
  </si>
  <si>
    <t>011015010</t>
  </si>
  <si>
    <t>011015009</t>
  </si>
  <si>
    <t>011015008</t>
  </si>
  <si>
    <t>011015007</t>
  </si>
  <si>
    <t>011015006</t>
  </si>
  <si>
    <t>011015005</t>
  </si>
  <si>
    <t>011015004</t>
  </si>
  <si>
    <t>011015003</t>
  </si>
  <si>
    <t>011015002</t>
  </si>
  <si>
    <t>011016011</t>
  </si>
  <si>
    <t>011016010</t>
  </si>
  <si>
    <t>011016009</t>
  </si>
  <si>
    <t>011016008</t>
  </si>
  <si>
    <t>011016007</t>
  </si>
  <si>
    <t>011016006</t>
  </si>
  <si>
    <t>011016005</t>
  </si>
  <si>
    <t>011016004</t>
  </si>
  <si>
    <t>011016003</t>
  </si>
  <si>
    <t>011016002</t>
  </si>
  <si>
    <t>011017009</t>
  </si>
  <si>
    <t>011017008</t>
  </si>
  <si>
    <t>011017007</t>
  </si>
  <si>
    <t>011017006</t>
  </si>
  <si>
    <t>011017005</t>
  </si>
  <si>
    <t>011017004</t>
  </si>
  <si>
    <t>011017003</t>
  </si>
  <si>
    <t>011017002</t>
  </si>
  <si>
    <t>011018012</t>
  </si>
  <si>
    <t>011018011</t>
  </si>
  <si>
    <t>011018010</t>
  </si>
  <si>
    <t>011018009</t>
  </si>
  <si>
    <t>011018008</t>
  </si>
  <si>
    <t>011018007</t>
  </si>
  <si>
    <t>011018006</t>
  </si>
  <si>
    <t>011018005</t>
  </si>
  <si>
    <t>011018004</t>
  </si>
  <si>
    <t>011018003</t>
  </si>
  <si>
    <t>011018002</t>
  </si>
  <si>
    <t>011019010</t>
  </si>
  <si>
    <t>011019009</t>
  </si>
  <si>
    <t>011019008</t>
  </si>
  <si>
    <t>011019007</t>
  </si>
  <si>
    <t>011019006</t>
  </si>
  <si>
    <t>011019005</t>
  </si>
  <si>
    <t>011019004</t>
  </si>
  <si>
    <t>011019003</t>
  </si>
  <si>
    <t>011019002</t>
  </si>
  <si>
    <t>011020012</t>
  </si>
  <si>
    <t>011020011</t>
  </si>
  <si>
    <t>011020010</t>
  </si>
  <si>
    <t>011020009</t>
  </si>
  <si>
    <t>011020008</t>
  </si>
  <si>
    <t>011020007</t>
  </si>
  <si>
    <t>011020006</t>
  </si>
  <si>
    <t>011020005</t>
  </si>
  <si>
    <t>011020004</t>
  </si>
  <si>
    <t>011020003</t>
  </si>
  <si>
    <t>011020002</t>
  </si>
  <si>
    <t>011021006</t>
  </si>
  <si>
    <t>011021005</t>
  </si>
  <si>
    <t>011021004</t>
  </si>
  <si>
    <t>011021003</t>
  </si>
  <si>
    <t>011021002</t>
  </si>
  <si>
    <t>011022033</t>
  </si>
  <si>
    <t>011022032</t>
  </si>
  <si>
    <t>011022031</t>
  </si>
  <si>
    <t>011022030</t>
  </si>
  <si>
    <t>011022029</t>
  </si>
  <si>
    <t>011022028</t>
  </si>
  <si>
    <t>011022027</t>
  </si>
  <si>
    <t>011022026</t>
  </si>
  <si>
    <t>011022025</t>
  </si>
  <si>
    <t>011022024</t>
  </si>
  <si>
    <t>011022023</t>
  </si>
  <si>
    <t>011022022</t>
  </si>
  <si>
    <t>011022021</t>
  </si>
  <si>
    <t>011022020</t>
  </si>
  <si>
    <t>011022019</t>
  </si>
  <si>
    <t>011022018</t>
  </si>
  <si>
    <t>011022017</t>
  </si>
  <si>
    <t>011022016</t>
  </si>
  <si>
    <t>011022015</t>
  </si>
  <si>
    <t>011022014</t>
  </si>
  <si>
    <t>011022013</t>
  </si>
  <si>
    <t>011022012</t>
  </si>
  <si>
    <t>011022011</t>
  </si>
  <si>
    <t>011022010</t>
  </si>
  <si>
    <t>011022009</t>
  </si>
  <si>
    <t>011022008</t>
  </si>
  <si>
    <t>011022007</t>
  </si>
  <si>
    <t>011022006</t>
  </si>
  <si>
    <t>011022004</t>
  </si>
  <si>
    <t>011022003</t>
  </si>
  <si>
    <t>011022002</t>
  </si>
  <si>
    <t>役務の提供</t>
    <phoneticPr fontId="5"/>
  </si>
  <si>
    <t>012001028</t>
  </si>
  <si>
    <t>012001027</t>
  </si>
  <si>
    <t>012001026</t>
  </si>
  <si>
    <t>012001025</t>
  </si>
  <si>
    <t>012001024</t>
  </si>
  <si>
    <t>012001023</t>
  </si>
  <si>
    <t>012001022</t>
  </si>
  <si>
    <t>012001021</t>
  </si>
  <si>
    <t>012001020</t>
  </si>
  <si>
    <t>012001019</t>
  </si>
  <si>
    <t>012001018</t>
  </si>
  <si>
    <t>012001017</t>
  </si>
  <si>
    <t>012001016</t>
  </si>
  <si>
    <t>012001015</t>
  </si>
  <si>
    <t>012001014</t>
  </si>
  <si>
    <t>012001013</t>
  </si>
  <si>
    <t>012001012</t>
  </si>
  <si>
    <t>012001011</t>
  </si>
  <si>
    <t>012001010</t>
  </si>
  <si>
    <t>012001009</t>
  </si>
  <si>
    <t>012001008</t>
  </si>
  <si>
    <t>012001007</t>
  </si>
  <si>
    <t>012001006</t>
  </si>
  <si>
    <t>012001005</t>
  </si>
  <si>
    <t>012001004</t>
  </si>
  <si>
    <t>012001003</t>
  </si>
  <si>
    <t>012001002</t>
  </si>
  <si>
    <t>012002004</t>
  </si>
  <si>
    <t>012002003</t>
  </si>
  <si>
    <t>012002002</t>
  </si>
  <si>
    <t>012004016</t>
  </si>
  <si>
    <t>012004015</t>
  </si>
  <si>
    <t>012004014</t>
  </si>
  <si>
    <t>012004013</t>
  </si>
  <si>
    <t>012004012</t>
  </si>
  <si>
    <t>012004011</t>
  </si>
  <si>
    <t>012004010</t>
  </si>
  <si>
    <t>012004009</t>
  </si>
  <si>
    <t>012004008</t>
  </si>
  <si>
    <t>012004007</t>
  </si>
  <si>
    <t>012004006</t>
  </si>
  <si>
    <t>012004005</t>
  </si>
  <si>
    <t>012004004</t>
  </si>
  <si>
    <t>012004003</t>
  </si>
  <si>
    <t>012004002</t>
  </si>
  <si>
    <t>012005003</t>
  </si>
  <si>
    <t>012005002</t>
  </si>
  <si>
    <t>012006010</t>
  </si>
  <si>
    <t>012006009</t>
  </si>
  <si>
    <t>012006008</t>
  </si>
  <si>
    <t>012006007</t>
  </si>
  <si>
    <t>012006006</t>
  </si>
  <si>
    <t>012006005</t>
  </si>
  <si>
    <t>012006004</t>
  </si>
  <si>
    <t>012006003</t>
  </si>
  <si>
    <t>012006002</t>
  </si>
  <si>
    <t>012007005</t>
  </si>
  <si>
    <t>012007004</t>
  </si>
  <si>
    <t>012007003</t>
  </si>
  <si>
    <t>012007002</t>
  </si>
  <si>
    <t>012008004</t>
  </si>
  <si>
    <t>012008003</t>
  </si>
  <si>
    <t>012008002</t>
  </si>
  <si>
    <t>012009032</t>
  </si>
  <si>
    <t>012009031</t>
  </si>
  <si>
    <t>012009030</t>
  </si>
  <si>
    <t>012009029</t>
  </si>
  <si>
    <t>012009028</t>
  </si>
  <si>
    <t>012009027</t>
  </si>
  <si>
    <t>012009025</t>
  </si>
  <si>
    <t>012009024</t>
  </si>
  <si>
    <t>012009023</t>
  </si>
  <si>
    <t>012009022</t>
  </si>
  <si>
    <t>012009021</t>
  </si>
  <si>
    <t>012009020</t>
  </si>
  <si>
    <t>012009019</t>
  </si>
  <si>
    <t>012009018</t>
  </si>
  <si>
    <t>012009017</t>
  </si>
  <si>
    <t>012009016</t>
  </si>
  <si>
    <t>012009015</t>
  </si>
  <si>
    <t>012009014</t>
  </si>
  <si>
    <t>012009013</t>
  </si>
  <si>
    <t>012009012</t>
  </si>
  <si>
    <t>012009011</t>
  </si>
  <si>
    <t>012009010</t>
  </si>
  <si>
    <t>012009009</t>
  </si>
  <si>
    <t>012009008</t>
  </si>
  <si>
    <t>012009007</t>
  </si>
  <si>
    <t>012009006</t>
  </si>
  <si>
    <t>012009005</t>
  </si>
  <si>
    <t>012009004</t>
  </si>
  <si>
    <t>012009003</t>
  </si>
  <si>
    <t>012009002</t>
  </si>
  <si>
    <t>012011010</t>
  </si>
  <si>
    <t>012011009</t>
  </si>
  <si>
    <t>012011008</t>
  </si>
  <si>
    <t>012011007</t>
  </si>
  <si>
    <t>012011006</t>
  </si>
  <si>
    <t>012011005</t>
  </si>
  <si>
    <t>012011004</t>
  </si>
  <si>
    <t>012011003</t>
  </si>
  <si>
    <t>012011002</t>
  </si>
  <si>
    <t>012010017</t>
  </si>
  <si>
    <t>012010016</t>
  </si>
  <si>
    <t>012010015</t>
  </si>
  <si>
    <t>012010014</t>
  </si>
  <si>
    <t>012010013</t>
  </si>
  <si>
    <t>012010012</t>
  </si>
  <si>
    <t>012010011</t>
  </si>
  <si>
    <t>012010010</t>
  </si>
  <si>
    <t>012010009</t>
  </si>
  <si>
    <t>012010008</t>
  </si>
  <si>
    <t>012010007</t>
  </si>
  <si>
    <t>012010006</t>
  </si>
  <si>
    <t>012010005</t>
  </si>
  <si>
    <t>012010004</t>
  </si>
  <si>
    <t>012010003</t>
  </si>
  <si>
    <t>012010002</t>
  </si>
  <si>
    <t>具体的な内容</t>
    <rPh sb="0" eb="3">
      <t>グタイテキ</t>
    </rPh>
    <rPh sb="4" eb="6">
      <t>ナイヨウ</t>
    </rPh>
    <phoneticPr fontId="5"/>
  </si>
  <si>
    <t>香南市 物品製造（購入）・役務の提供等 競争入札参加資格審査申請書</t>
    <rPh sb="0" eb="3">
      <t>コウナンシ</t>
    </rPh>
    <rPh sb="28" eb="30">
      <t>シンサ</t>
    </rPh>
    <phoneticPr fontId="5"/>
  </si>
  <si>
    <t>営業種目</t>
    <rPh sb="0" eb="4">
      <t>エイギョウシュモク</t>
    </rPh>
    <phoneticPr fontId="5"/>
  </si>
  <si>
    <t>発注者の名称</t>
    <rPh sb="0" eb="3">
      <t>ハッチュウシャ</t>
    </rPh>
    <rPh sb="4" eb="6">
      <t>メイショウ</t>
    </rPh>
    <phoneticPr fontId="15"/>
  </si>
  <si>
    <t>受注内容</t>
    <rPh sb="0" eb="2">
      <t>ジュチュウ</t>
    </rPh>
    <rPh sb="2" eb="4">
      <t>ナイヨウ</t>
    </rPh>
    <phoneticPr fontId="15"/>
  </si>
  <si>
    <t>受注金額(千円)</t>
    <rPh sb="0" eb="2">
      <t>ジュチュウ</t>
    </rPh>
    <rPh sb="2" eb="4">
      <t>キンガク</t>
    </rPh>
    <rPh sb="5" eb="7">
      <t>センエン</t>
    </rPh>
    <phoneticPr fontId="15"/>
  </si>
  <si>
    <t>G.営業実績</t>
    <rPh sb="2" eb="4">
      <t>エイギョウ</t>
    </rPh>
    <rPh sb="4" eb="6">
      <t>ジッセキ</t>
    </rPh>
    <phoneticPr fontId="5"/>
  </si>
  <si>
    <t>共通</t>
    <rPh sb="0" eb="2">
      <t>キョウツウ</t>
    </rPh>
    <phoneticPr fontId="5"/>
  </si>
  <si>
    <t>役員情報</t>
    <rPh sb="0" eb="2">
      <t>ヤクイン</t>
    </rPh>
    <rPh sb="2" eb="4">
      <t>ジョウホウ</t>
    </rPh>
    <phoneticPr fontId="5"/>
  </si>
  <si>
    <t>役員</t>
    <rPh sb="0" eb="2">
      <t>ヤクイン</t>
    </rPh>
    <phoneticPr fontId="5"/>
  </si>
  <si>
    <r>
      <t xml:space="preserve">役職 </t>
    </r>
    <r>
      <rPr>
        <sz val="11"/>
        <color rgb="FFFF0000"/>
        <rFont val="ＭＳ ゴシック"/>
        <family val="3"/>
        <charset val="128"/>
      </rPr>
      <t>*1</t>
    </r>
    <rPh sb="0" eb="2">
      <t>ヤクショク</t>
    </rPh>
    <phoneticPr fontId="5"/>
  </si>
  <si>
    <r>
      <t xml:space="preserve">氏名 </t>
    </r>
    <r>
      <rPr>
        <sz val="11"/>
        <color rgb="FFFF0000"/>
        <rFont val="ＭＳ ゴシック"/>
        <family val="3"/>
        <charset val="128"/>
      </rPr>
      <t>*2</t>
    </r>
    <rPh sb="0" eb="2">
      <t>シメイ</t>
    </rPh>
    <phoneticPr fontId="5"/>
  </si>
  <si>
    <r>
      <t xml:space="preserve">フリガナ </t>
    </r>
    <r>
      <rPr>
        <sz val="11"/>
        <color rgb="FFFF0000"/>
        <rFont val="ＭＳ ゴシック"/>
        <family val="3"/>
        <charset val="128"/>
      </rPr>
      <t>*3</t>
    </r>
    <phoneticPr fontId="5"/>
  </si>
  <si>
    <r>
      <t xml:space="preserve">性別
</t>
    </r>
    <r>
      <rPr>
        <sz val="11"/>
        <color rgb="FFFF0000"/>
        <rFont val="ＭＳ ゴシック"/>
        <family val="3"/>
        <charset val="128"/>
      </rPr>
      <t>*4</t>
    </r>
    <rPh sb="0" eb="2">
      <t>セイベツ</t>
    </rPh>
    <phoneticPr fontId="5"/>
  </si>
  <si>
    <r>
      <t xml:space="preserve">常勤・非常勤
</t>
    </r>
    <r>
      <rPr>
        <sz val="11"/>
        <color rgb="FFFF0000"/>
        <rFont val="ＭＳ ゴシック"/>
        <family val="3"/>
        <charset val="128"/>
      </rPr>
      <t>*4</t>
    </r>
    <rPh sb="0" eb="2">
      <t>ジョウキン</t>
    </rPh>
    <rPh sb="3" eb="6">
      <t>ヒジョウキン</t>
    </rPh>
    <phoneticPr fontId="5"/>
  </si>
  <si>
    <t>住所</t>
    <rPh sb="0" eb="2">
      <t>ジュウショ</t>
    </rPh>
    <phoneticPr fontId="5"/>
  </si>
  <si>
    <t>備考</t>
    <rPh sb="0" eb="2">
      <t>ビコウ</t>
    </rPh>
    <phoneticPr fontId="5"/>
  </si>
  <si>
    <t>役員情報入力シートを開き、役員情報を入力してください。</t>
    <rPh sb="0" eb="2">
      <t>ヤクイン</t>
    </rPh>
    <rPh sb="2" eb="4">
      <t>ジョウホウ</t>
    </rPh>
    <rPh sb="4" eb="6">
      <t>ニュウリョク</t>
    </rPh>
    <rPh sb="10" eb="11">
      <t>ヒラ</t>
    </rPh>
    <rPh sb="13" eb="15">
      <t>ヤクイン</t>
    </rPh>
    <rPh sb="15" eb="17">
      <t>ジョウホウ</t>
    </rPh>
    <rPh sb="18" eb="20">
      <t>ニュウリョク</t>
    </rPh>
    <phoneticPr fontId="5"/>
  </si>
  <si>
    <t>中型・大型自動車（バス・トラック）</t>
    <rPh sb="0" eb="2">
      <t>チュウガタ</t>
    </rPh>
    <rPh sb="3" eb="8">
      <t>オオガタジドウシャ</t>
    </rPh>
    <phoneticPr fontId="2"/>
  </si>
  <si>
    <t>自動車（普通自動車、軽自動車、小型自動車等）</t>
    <rPh sb="0" eb="3">
      <t>ジドウシャ</t>
    </rPh>
    <rPh sb="4" eb="6">
      <t>フツウ</t>
    </rPh>
    <rPh sb="6" eb="9">
      <t>ジドウシャ</t>
    </rPh>
    <rPh sb="10" eb="14">
      <t>ケイジドウシャ</t>
    </rPh>
    <rPh sb="15" eb="17">
      <t>コガタ</t>
    </rPh>
    <rPh sb="17" eb="20">
      <t>ジドウシャ</t>
    </rPh>
    <rPh sb="20" eb="21">
      <t>ナド</t>
    </rPh>
    <phoneticPr fontId="2"/>
  </si>
  <si>
    <t>特殊自動車</t>
    <rPh sb="0" eb="5">
      <t>トクシュジドウシャ</t>
    </rPh>
    <phoneticPr fontId="2"/>
  </si>
  <si>
    <t>救急自動車</t>
    <rPh sb="0" eb="2">
      <t>キュウキュウ</t>
    </rPh>
    <rPh sb="2" eb="5">
      <t>ジドウシャ</t>
    </rPh>
    <phoneticPr fontId="2"/>
  </si>
  <si>
    <t>消防自動車</t>
    <rPh sb="0" eb="2">
      <t>ショウボウ</t>
    </rPh>
    <rPh sb="2" eb="5">
      <t>ジドウシャ</t>
    </rPh>
    <phoneticPr fontId="2"/>
  </si>
  <si>
    <t>自動二輪車</t>
    <rPh sb="0" eb="2">
      <t>ジドウ</t>
    </rPh>
    <rPh sb="2" eb="5">
      <t>ニリンシャ</t>
    </rPh>
    <phoneticPr fontId="2"/>
  </si>
  <si>
    <t>原動機付自転車</t>
    <rPh sb="0" eb="7">
      <t>ゲンドウキツキジテンシャ</t>
    </rPh>
    <phoneticPr fontId="2"/>
  </si>
  <si>
    <t>自動車関連用品</t>
    <rPh sb="0" eb="3">
      <t>ジドウシャ</t>
    </rPh>
    <rPh sb="3" eb="5">
      <t>カンレン</t>
    </rPh>
    <rPh sb="5" eb="7">
      <t>ヨウヒン</t>
    </rPh>
    <phoneticPr fontId="2"/>
  </si>
  <si>
    <t>自転車</t>
    <rPh sb="0" eb="3">
      <t>ジテンシャ</t>
    </rPh>
    <phoneticPr fontId="2"/>
  </si>
  <si>
    <t>小型船舶</t>
    <rPh sb="0" eb="2">
      <t>コガタ</t>
    </rPh>
    <rPh sb="2" eb="4">
      <t>センパク</t>
    </rPh>
    <phoneticPr fontId="2"/>
  </si>
  <si>
    <t>競漕用船艇</t>
    <rPh sb="0" eb="3">
      <t>キョウソウヨウ</t>
    </rPh>
    <rPh sb="3" eb="5">
      <t>センテイ</t>
    </rPh>
    <phoneticPr fontId="2"/>
  </si>
  <si>
    <t>ボート・ヨット</t>
  </si>
  <si>
    <t>航空機・関連機器</t>
    <rPh sb="0" eb="3">
      <t>コウクウキ</t>
    </rPh>
    <rPh sb="4" eb="6">
      <t>カンレン</t>
    </rPh>
    <rPh sb="6" eb="8">
      <t>キキ</t>
    </rPh>
    <phoneticPr fontId="2"/>
  </si>
  <si>
    <t>無人航空機（小型無人機を含む）</t>
    <rPh sb="0" eb="2">
      <t>ムジン</t>
    </rPh>
    <rPh sb="2" eb="4">
      <t>コウクウ</t>
    </rPh>
    <rPh sb="4" eb="5">
      <t>キ</t>
    </rPh>
    <rPh sb="6" eb="8">
      <t>コガタ</t>
    </rPh>
    <rPh sb="8" eb="11">
      <t>ムジンキ</t>
    </rPh>
    <rPh sb="12" eb="13">
      <t>フク</t>
    </rPh>
    <phoneticPr fontId="2"/>
  </si>
  <si>
    <t>紙加工機械</t>
  </si>
  <si>
    <t>金属加工・工作機械</t>
    <rPh sb="2" eb="4">
      <t>カコウ</t>
    </rPh>
    <rPh sb="5" eb="7">
      <t>コウサク</t>
    </rPh>
    <phoneticPr fontId="25"/>
  </si>
  <si>
    <t>自動車整備用機械</t>
  </si>
  <si>
    <t>木工機械</t>
  </si>
  <si>
    <t>計量・計測機器</t>
    <rPh sb="0" eb="2">
      <t>ケイリョウ</t>
    </rPh>
    <rPh sb="3" eb="5">
      <t>ケイソク</t>
    </rPh>
    <phoneticPr fontId="25"/>
  </si>
  <si>
    <t>工具類</t>
  </si>
  <si>
    <t>農業用機械器具</t>
    <rPh sb="0" eb="3">
      <t>ノウギョウヨウ</t>
    </rPh>
    <rPh sb="3" eb="5">
      <t>キカイ</t>
    </rPh>
    <rPh sb="5" eb="7">
      <t>キグ</t>
    </rPh>
    <phoneticPr fontId="25"/>
  </si>
  <si>
    <t>林業用機械器具</t>
    <rPh sb="0" eb="2">
      <t>リンギョウ</t>
    </rPh>
    <rPh sb="2" eb="5">
      <t>ヨウキカイ</t>
    </rPh>
    <rPh sb="5" eb="7">
      <t>キグ</t>
    </rPh>
    <phoneticPr fontId="25"/>
  </si>
  <si>
    <t>土木建設用機器</t>
    <rPh sb="0" eb="2">
      <t>ドボク</t>
    </rPh>
    <rPh sb="2" eb="5">
      <t>ケンセツヨウ</t>
    </rPh>
    <rPh sb="5" eb="7">
      <t>キキ</t>
    </rPh>
    <rPh sb="6" eb="7">
      <t>キ</t>
    </rPh>
    <phoneticPr fontId="25"/>
  </si>
  <si>
    <t>焼却炉</t>
  </si>
  <si>
    <t>ボイラー（木質ペレットボイラー含む）</t>
    <rPh sb="5" eb="7">
      <t>モクシツ</t>
    </rPh>
    <rPh sb="15" eb="16">
      <t>フク</t>
    </rPh>
    <phoneticPr fontId="25"/>
  </si>
  <si>
    <t>ポンプ・水中ポンプ</t>
    <rPh sb="4" eb="6">
      <t>スイチュウ</t>
    </rPh>
    <phoneticPr fontId="25"/>
  </si>
  <si>
    <t>浄化槽</t>
  </si>
  <si>
    <t>水処理装置</t>
  </si>
  <si>
    <t>水道機材</t>
    <rPh sb="0" eb="4">
      <t>スイドウキザイ</t>
    </rPh>
    <phoneticPr fontId="25"/>
  </si>
  <si>
    <t>プール浄化装置</t>
  </si>
  <si>
    <t>空調用機器</t>
    <rPh sb="0" eb="3">
      <t>クウチョウヨウ</t>
    </rPh>
    <rPh sb="3" eb="5">
      <t>キキ</t>
    </rPh>
    <phoneticPr fontId="25"/>
  </si>
  <si>
    <t>環境衛生機器</t>
    <rPh sb="0" eb="4">
      <t>カンキョウエイセイ</t>
    </rPh>
    <rPh sb="4" eb="6">
      <t>キキ</t>
    </rPh>
    <phoneticPr fontId="25"/>
  </si>
  <si>
    <t>生ゴミ処理関連機器</t>
    <rPh sb="0" eb="1">
      <t>ナマ</t>
    </rPh>
    <rPh sb="3" eb="5">
      <t>ショリ</t>
    </rPh>
    <rPh sb="5" eb="7">
      <t>カンレン</t>
    </rPh>
    <rPh sb="7" eb="9">
      <t>キキ</t>
    </rPh>
    <phoneticPr fontId="25"/>
  </si>
  <si>
    <t>公害防止関連機器</t>
    <rPh sb="0" eb="2">
      <t>コウガイ</t>
    </rPh>
    <rPh sb="2" eb="4">
      <t>ボウシ</t>
    </rPh>
    <rPh sb="4" eb="6">
      <t>カンレン</t>
    </rPh>
    <rPh sb="6" eb="8">
      <t>キキ</t>
    </rPh>
    <phoneticPr fontId="25"/>
  </si>
  <si>
    <t>集塵機器</t>
    <rPh sb="0" eb="2">
      <t>シュウジン</t>
    </rPh>
    <rPh sb="2" eb="4">
      <t>キキ</t>
    </rPh>
    <phoneticPr fontId="25"/>
  </si>
  <si>
    <t>濾過装置</t>
    <rPh sb="0" eb="2">
      <t>ロカ</t>
    </rPh>
    <rPh sb="2" eb="4">
      <t>ソウチ</t>
    </rPh>
    <phoneticPr fontId="25"/>
  </si>
  <si>
    <t>滅菌装置</t>
    <rPh sb="0" eb="2">
      <t>メッキン</t>
    </rPh>
    <rPh sb="2" eb="4">
      <t>ソウチ</t>
    </rPh>
    <phoneticPr fontId="25"/>
  </si>
  <si>
    <t>冷却装置</t>
    <rPh sb="0" eb="2">
      <t>レイキャク</t>
    </rPh>
    <rPh sb="2" eb="4">
      <t>ソウチ</t>
    </rPh>
    <phoneticPr fontId="25"/>
  </si>
  <si>
    <t>視聴覚機材</t>
  </si>
  <si>
    <t>音響装置</t>
    <rPh sb="0" eb="2">
      <t>オンキョウ</t>
    </rPh>
    <rPh sb="2" eb="4">
      <t>ソウチ</t>
    </rPh>
    <phoneticPr fontId="25"/>
  </si>
  <si>
    <t>LED照明機器</t>
    <rPh sb="3" eb="5">
      <t>ショウメイ</t>
    </rPh>
    <rPh sb="5" eb="7">
      <t>キキ</t>
    </rPh>
    <phoneticPr fontId="25"/>
  </si>
  <si>
    <t>非常警報装置</t>
  </si>
  <si>
    <t>非常通報装置</t>
    <rPh sb="4" eb="6">
      <t>ソウチ</t>
    </rPh>
    <phoneticPr fontId="25"/>
  </si>
  <si>
    <t>遠隔監視装置</t>
    <rPh sb="0" eb="2">
      <t>エンカク</t>
    </rPh>
    <rPh sb="2" eb="4">
      <t>カンシ</t>
    </rPh>
    <rPh sb="4" eb="6">
      <t>ソウチ</t>
    </rPh>
    <phoneticPr fontId="25"/>
  </si>
  <si>
    <t>自家発電装置</t>
  </si>
  <si>
    <t>無停電電源装置</t>
  </si>
  <si>
    <t>受変電設備機器</t>
    <rPh sb="0" eb="3">
      <t>ジュヘンデン</t>
    </rPh>
    <rPh sb="3" eb="5">
      <t>セツビ</t>
    </rPh>
    <rPh sb="5" eb="7">
      <t>キキ</t>
    </rPh>
    <phoneticPr fontId="25"/>
  </si>
  <si>
    <t>太陽光発電設備</t>
    <rPh sb="0" eb="3">
      <t>タイヨウコウ</t>
    </rPh>
    <rPh sb="3" eb="5">
      <t>ハツデン</t>
    </rPh>
    <rPh sb="5" eb="7">
      <t>セツビ</t>
    </rPh>
    <phoneticPr fontId="25"/>
  </si>
  <si>
    <t>気象衛星受信装置</t>
    <rPh sb="0" eb="2">
      <t>キショウ</t>
    </rPh>
    <rPh sb="2" eb="4">
      <t>エイセイ</t>
    </rPh>
    <rPh sb="4" eb="6">
      <t>ジュシン</t>
    </rPh>
    <rPh sb="6" eb="8">
      <t>ソウチ</t>
    </rPh>
    <phoneticPr fontId="25"/>
  </si>
  <si>
    <t>無線装置</t>
    <rPh sb="0" eb="2">
      <t>ムセン</t>
    </rPh>
    <rPh sb="2" eb="4">
      <t>ソウチ</t>
    </rPh>
    <phoneticPr fontId="25"/>
  </si>
  <si>
    <t>携帯電話</t>
  </si>
  <si>
    <t>構内電話交換機</t>
    <rPh sb="0" eb="2">
      <t>コウナイ</t>
    </rPh>
    <rPh sb="2" eb="4">
      <t>デンワ</t>
    </rPh>
    <rPh sb="4" eb="6">
      <t>コウカン</t>
    </rPh>
    <phoneticPr fontId="25"/>
  </si>
  <si>
    <t>有線放送機器</t>
  </si>
  <si>
    <t>昇降機</t>
    <rPh sb="0" eb="3">
      <t>ショウコウキ</t>
    </rPh>
    <phoneticPr fontId="25"/>
  </si>
  <si>
    <t>電力供給</t>
    <rPh sb="0" eb="2">
      <t>デンリョク</t>
    </rPh>
    <rPh sb="2" eb="4">
      <t>キョウキュウ</t>
    </rPh>
    <phoneticPr fontId="25"/>
  </si>
  <si>
    <t>一般家庭電気器具</t>
    <rPh sb="0" eb="2">
      <t>イッパン</t>
    </rPh>
    <rPh sb="2" eb="4">
      <t>カテイ</t>
    </rPh>
    <rPh sb="4" eb="6">
      <t>デンキ</t>
    </rPh>
    <rPh sb="6" eb="8">
      <t>キグ</t>
    </rPh>
    <phoneticPr fontId="25"/>
  </si>
  <si>
    <t>温度計測機器</t>
  </si>
  <si>
    <t>水質計測機器</t>
  </si>
  <si>
    <t>研究用試験機</t>
  </si>
  <si>
    <t>研究用分析機器</t>
  </si>
  <si>
    <t>測定機器</t>
  </si>
  <si>
    <t>精密測定機器</t>
  </si>
  <si>
    <t>光学器械</t>
  </si>
  <si>
    <t>工業計器</t>
  </si>
  <si>
    <t>材料試験機</t>
  </si>
  <si>
    <t>産業教育実習装置</t>
  </si>
  <si>
    <t>製図機械</t>
  </si>
  <si>
    <t>医療機器</t>
    <rPh sb="0" eb="2">
      <t>イリョウ</t>
    </rPh>
    <rPh sb="2" eb="4">
      <t>キキ</t>
    </rPh>
    <phoneticPr fontId="24"/>
  </si>
  <si>
    <t>衛生材料</t>
    <rPh sb="0" eb="2">
      <t>エイセイ</t>
    </rPh>
    <rPh sb="2" eb="4">
      <t>ザイリョウ</t>
    </rPh>
    <phoneticPr fontId="24"/>
  </si>
  <si>
    <t>介護・福祉用具</t>
    <rPh sb="0" eb="2">
      <t>カイゴ</t>
    </rPh>
    <rPh sb="3" eb="5">
      <t>フクシ</t>
    </rPh>
    <rPh sb="5" eb="7">
      <t>ヨウグ</t>
    </rPh>
    <phoneticPr fontId="24"/>
  </si>
  <si>
    <t>医薬品</t>
    <rPh sb="0" eb="3">
      <t>イヤクヒン</t>
    </rPh>
    <phoneticPr fontId="24"/>
  </si>
  <si>
    <t>防疫薬剤</t>
  </si>
  <si>
    <t>工業薬品</t>
  </si>
  <si>
    <t>農業用薬品</t>
    <rPh sb="0" eb="3">
      <t>ノウギョウヨウ</t>
    </rPh>
    <rPh sb="3" eb="5">
      <t>ヤクヒン</t>
    </rPh>
    <phoneticPr fontId="24"/>
  </si>
  <si>
    <t>動物用薬品</t>
    <rPh sb="0" eb="2">
      <t>ドウブツ</t>
    </rPh>
    <rPh sb="2" eb="3">
      <t>ヨウ</t>
    </rPh>
    <rPh sb="3" eb="5">
      <t>ヤクヒン</t>
    </rPh>
    <phoneticPr fontId="24"/>
  </si>
  <si>
    <t>劇物・毒物</t>
    <rPh sb="0" eb="2">
      <t>ゲキブツ</t>
    </rPh>
    <rPh sb="3" eb="5">
      <t>ドクブツ</t>
    </rPh>
    <phoneticPr fontId="24"/>
  </si>
  <si>
    <t>ＡＥＤ</t>
  </si>
  <si>
    <t>文具</t>
  </si>
  <si>
    <t>用紙類</t>
    <rPh sb="0" eb="2">
      <t>ヨウシ</t>
    </rPh>
    <rPh sb="2" eb="3">
      <t>ルイ</t>
    </rPh>
    <phoneticPr fontId="24"/>
  </si>
  <si>
    <t>事務用機器</t>
    <rPh sb="0" eb="3">
      <t>ジムヨウ</t>
    </rPh>
    <rPh sb="3" eb="5">
      <t>キキ</t>
    </rPh>
    <phoneticPr fontId="24"/>
  </si>
  <si>
    <t>ＯＡ機器（コピー機・印刷機・紙折機等）</t>
    <rPh sb="2" eb="4">
      <t>キキ</t>
    </rPh>
    <rPh sb="8" eb="9">
      <t>キ</t>
    </rPh>
    <rPh sb="10" eb="13">
      <t>インサツキ</t>
    </rPh>
    <rPh sb="14" eb="15">
      <t>カミ</t>
    </rPh>
    <rPh sb="15" eb="16">
      <t>オ</t>
    </rPh>
    <rPh sb="16" eb="17">
      <t>キ</t>
    </rPh>
    <rPh sb="17" eb="18">
      <t>トウ</t>
    </rPh>
    <phoneticPr fontId="24"/>
  </si>
  <si>
    <t>オフィス家具</t>
    <rPh sb="4" eb="6">
      <t>カグ</t>
    </rPh>
    <phoneticPr fontId="24"/>
  </si>
  <si>
    <t>展示・収蔵設備</t>
    <rPh sb="0" eb="2">
      <t>テンジ</t>
    </rPh>
    <rPh sb="3" eb="5">
      <t>シュウゾウ</t>
    </rPh>
    <rPh sb="5" eb="7">
      <t>セツビ</t>
    </rPh>
    <phoneticPr fontId="24"/>
  </si>
  <si>
    <t>コンピュータ</t>
  </si>
  <si>
    <t>コンピュータ周辺機器</t>
  </si>
  <si>
    <t>ソフトウェア</t>
  </si>
  <si>
    <t>サーバー</t>
  </si>
  <si>
    <t>一般印刷（パンフレット・ポスター等）</t>
    <rPh sb="0" eb="2">
      <t>イッパン</t>
    </rPh>
    <rPh sb="2" eb="4">
      <t>インサツ</t>
    </rPh>
    <rPh sb="16" eb="17">
      <t>トウ</t>
    </rPh>
    <phoneticPr fontId="24"/>
  </si>
  <si>
    <t>軽印刷（事務用印刷物等）</t>
    <rPh sb="0" eb="1">
      <t>ケイ</t>
    </rPh>
    <rPh sb="1" eb="3">
      <t>インサツ</t>
    </rPh>
    <rPh sb="4" eb="7">
      <t>ジムヨウ</t>
    </rPh>
    <rPh sb="7" eb="10">
      <t>インサツブツ</t>
    </rPh>
    <rPh sb="10" eb="11">
      <t>トウ</t>
    </rPh>
    <phoneticPr fontId="24"/>
  </si>
  <si>
    <t>地図印刷</t>
  </si>
  <si>
    <t>名刺印刷</t>
  </si>
  <si>
    <t>封筒印刷</t>
  </si>
  <si>
    <t>活版印刷</t>
    <rPh sb="0" eb="2">
      <t>カッパン</t>
    </rPh>
    <rPh sb="2" eb="4">
      <t>インサツ</t>
    </rPh>
    <phoneticPr fontId="24"/>
  </si>
  <si>
    <t>フォーム印刷</t>
  </si>
  <si>
    <t>シール印刷（ラベル・ステッカー等）</t>
    <rPh sb="3" eb="5">
      <t>インサツ</t>
    </rPh>
    <rPh sb="15" eb="16">
      <t>トウ</t>
    </rPh>
    <phoneticPr fontId="24"/>
  </si>
  <si>
    <t>スクリーン印刷（マグネットシート等）</t>
    <rPh sb="5" eb="7">
      <t>インサツ</t>
    </rPh>
    <rPh sb="16" eb="17">
      <t>トウ</t>
    </rPh>
    <phoneticPr fontId="24"/>
  </si>
  <si>
    <t>ＯＣＲ印刷</t>
    <rPh sb="3" eb="5">
      <t>インサツ</t>
    </rPh>
    <phoneticPr fontId="24"/>
  </si>
  <si>
    <t>点字印刷</t>
  </si>
  <si>
    <t>賞状印刷</t>
  </si>
  <si>
    <t>デジタル印刷</t>
    <rPh sb="4" eb="6">
      <t>インサツ</t>
    </rPh>
    <phoneticPr fontId="24"/>
  </si>
  <si>
    <t>グラビア印刷</t>
    <rPh sb="4" eb="6">
      <t>インサツ</t>
    </rPh>
    <phoneticPr fontId="24"/>
  </si>
  <si>
    <t>オフセット印刷</t>
    <rPh sb="5" eb="7">
      <t>インサツ</t>
    </rPh>
    <phoneticPr fontId="24"/>
  </si>
  <si>
    <t>タイプオフ印刷</t>
    <rPh sb="5" eb="7">
      <t>インサツ</t>
    </rPh>
    <phoneticPr fontId="24"/>
  </si>
  <si>
    <t>ダイレクト印刷</t>
    <rPh sb="5" eb="7">
      <t>インサツ</t>
    </rPh>
    <phoneticPr fontId="24"/>
  </si>
  <si>
    <t>セキュリティ印刷</t>
    <rPh sb="6" eb="8">
      <t>インサツ</t>
    </rPh>
    <phoneticPr fontId="24"/>
  </si>
  <si>
    <t>製本</t>
    <rPh sb="0" eb="2">
      <t>セイホン</t>
    </rPh>
    <phoneticPr fontId="24"/>
  </si>
  <si>
    <t>建設資材</t>
    <rPh sb="0" eb="2">
      <t>ケンセツ</t>
    </rPh>
    <rPh sb="2" eb="4">
      <t>シザイ</t>
    </rPh>
    <phoneticPr fontId="24"/>
  </si>
  <si>
    <t>土木資材</t>
    <rPh sb="0" eb="2">
      <t>ドボク</t>
    </rPh>
    <rPh sb="2" eb="4">
      <t>シザイ</t>
    </rPh>
    <phoneticPr fontId="24"/>
  </si>
  <si>
    <t>道路資材</t>
    <rPh sb="0" eb="2">
      <t>ドウロ</t>
    </rPh>
    <rPh sb="2" eb="4">
      <t>シザイ</t>
    </rPh>
    <phoneticPr fontId="24"/>
  </si>
  <si>
    <t>上下水道施設資材</t>
    <rPh sb="0" eb="4">
      <t>ジョウゲスイドウ</t>
    </rPh>
    <rPh sb="4" eb="6">
      <t>シセツ</t>
    </rPh>
    <rPh sb="6" eb="8">
      <t>シザイ</t>
    </rPh>
    <phoneticPr fontId="24"/>
  </si>
  <si>
    <t>農業用資材</t>
    <rPh sb="0" eb="3">
      <t>ノウギョウヨウ</t>
    </rPh>
    <rPh sb="3" eb="5">
      <t>シザイ</t>
    </rPh>
    <phoneticPr fontId="24"/>
  </si>
  <si>
    <t>園芸資材</t>
    <rPh sb="0" eb="2">
      <t>エンゲイ</t>
    </rPh>
    <rPh sb="2" eb="4">
      <t>シザイ</t>
    </rPh>
    <phoneticPr fontId="24"/>
  </si>
  <si>
    <t>ハウス資材</t>
    <rPh sb="3" eb="5">
      <t>シザイ</t>
    </rPh>
    <phoneticPr fontId="24"/>
  </si>
  <si>
    <t>船具･漁具</t>
    <rPh sb="0" eb="2">
      <t>セング</t>
    </rPh>
    <rPh sb="3" eb="5">
      <t>ギョグ</t>
    </rPh>
    <phoneticPr fontId="24"/>
  </si>
  <si>
    <t>梱包材料</t>
    <rPh sb="0" eb="2">
      <t>コンポウ</t>
    </rPh>
    <rPh sb="2" eb="4">
      <t>ザイリョウ</t>
    </rPh>
    <phoneticPr fontId="24"/>
  </si>
  <si>
    <t>木材</t>
    <rPh sb="0" eb="2">
      <t>モクザイ</t>
    </rPh>
    <phoneticPr fontId="24"/>
  </si>
  <si>
    <t>石材</t>
    <rPh sb="0" eb="2">
      <t>セキザイ</t>
    </rPh>
    <phoneticPr fontId="24"/>
  </si>
  <si>
    <t>金属材料</t>
    <rPh sb="0" eb="2">
      <t>キンゾク</t>
    </rPh>
    <rPh sb="2" eb="4">
      <t>ザイリョウ</t>
    </rPh>
    <phoneticPr fontId="24"/>
  </si>
  <si>
    <t>塗料</t>
    <rPh sb="0" eb="2">
      <t>トリョウ</t>
    </rPh>
    <phoneticPr fontId="24"/>
  </si>
  <si>
    <t>ゴミ袋</t>
    <rPh sb="2" eb="3">
      <t>フクロ</t>
    </rPh>
    <phoneticPr fontId="24"/>
  </si>
  <si>
    <t>ビニール・ポリエチレン類</t>
    <rPh sb="11" eb="12">
      <t>ルイ</t>
    </rPh>
    <phoneticPr fontId="24"/>
  </si>
  <si>
    <t>ネット類（遮光ネット・防球ネット等）</t>
    <rPh sb="3" eb="4">
      <t>ルイ</t>
    </rPh>
    <rPh sb="5" eb="7">
      <t>シャコウ</t>
    </rPh>
    <rPh sb="11" eb="12">
      <t>ボウ</t>
    </rPh>
    <rPh sb="12" eb="13">
      <t>キュウ</t>
    </rPh>
    <rPh sb="16" eb="17">
      <t>トウ</t>
    </rPh>
    <phoneticPr fontId="24"/>
  </si>
  <si>
    <t>害獣対策用品（防鳥・防獣ネット等）</t>
    <rPh sb="0" eb="2">
      <t>ガイジュウ</t>
    </rPh>
    <rPh sb="2" eb="4">
      <t>タイサク</t>
    </rPh>
    <rPh sb="4" eb="6">
      <t>ヨウヒン</t>
    </rPh>
    <rPh sb="7" eb="8">
      <t>ボウ</t>
    </rPh>
    <rPh sb="8" eb="9">
      <t>トリ</t>
    </rPh>
    <rPh sb="10" eb="11">
      <t>ボウ</t>
    </rPh>
    <rPh sb="11" eb="12">
      <t>ジュウ</t>
    </rPh>
    <rPh sb="15" eb="16">
      <t>トウ</t>
    </rPh>
    <phoneticPr fontId="24"/>
  </si>
  <si>
    <t>凍結防止剤</t>
    <rPh sb="0" eb="2">
      <t>トウケツ</t>
    </rPh>
    <rPh sb="2" eb="4">
      <t>ボウシ</t>
    </rPh>
    <phoneticPr fontId="24"/>
  </si>
  <si>
    <t>作業服</t>
  </si>
  <si>
    <t>事務服</t>
  </si>
  <si>
    <t>制服</t>
  </si>
  <si>
    <t>病院用被服（白衣等）</t>
  </si>
  <si>
    <t>帽子</t>
    <rPh sb="0" eb="2">
      <t>ボウシ</t>
    </rPh>
    <phoneticPr fontId="24"/>
  </si>
  <si>
    <t>作業靴</t>
    <rPh sb="0" eb="2">
      <t>サギョウ</t>
    </rPh>
    <rPh sb="2" eb="3">
      <t>クツ</t>
    </rPh>
    <phoneticPr fontId="24"/>
  </si>
  <si>
    <t>寝具</t>
  </si>
  <si>
    <t>宿泊施設寝具類</t>
  </si>
  <si>
    <t>スポーツ用品</t>
  </si>
  <si>
    <t>体育施設機械器具</t>
  </si>
  <si>
    <t>トレーニング機器</t>
  </si>
  <si>
    <t>潜水用具</t>
  </si>
  <si>
    <t>優勝旗</t>
  </si>
  <si>
    <t>楯・カップ類</t>
    <rPh sb="5" eb="6">
      <t>ルイ</t>
    </rPh>
    <phoneticPr fontId="24"/>
  </si>
  <si>
    <t>シート幕</t>
  </si>
  <si>
    <t>キャンプ用品</t>
  </si>
  <si>
    <t>テント</t>
  </si>
  <si>
    <t>登山用品</t>
  </si>
  <si>
    <t>食器類</t>
    <rPh sb="0" eb="3">
      <t>ショッキルイ</t>
    </rPh>
    <phoneticPr fontId="24"/>
  </si>
  <si>
    <t>荒物･金物</t>
    <rPh sb="0" eb="2">
      <t>アラモノ</t>
    </rPh>
    <rPh sb="3" eb="5">
      <t>カナモノ</t>
    </rPh>
    <phoneticPr fontId="24"/>
  </si>
  <si>
    <t>日用品</t>
    <rPh sb="0" eb="2">
      <t>ニチヨウ</t>
    </rPh>
    <rPh sb="2" eb="3">
      <t>ヒン</t>
    </rPh>
    <phoneticPr fontId="24"/>
  </si>
  <si>
    <t>トイレットペーパー</t>
  </si>
  <si>
    <t>ギフト(贈答品)</t>
    <rPh sb="4" eb="7">
      <t>ゾウトウヒン</t>
    </rPh>
    <phoneticPr fontId="24"/>
  </si>
  <si>
    <t>消防機材</t>
    <rPh sb="0" eb="2">
      <t>ショウボウ</t>
    </rPh>
    <rPh sb="2" eb="4">
      <t>キザイ</t>
    </rPh>
    <phoneticPr fontId="24"/>
  </si>
  <si>
    <t>水難救助用ボート</t>
    <rPh sb="0" eb="2">
      <t>スイナン</t>
    </rPh>
    <rPh sb="2" eb="5">
      <t>キュウジョヨウ</t>
    </rPh>
    <phoneticPr fontId="24"/>
  </si>
  <si>
    <t>消火器具</t>
    <rPh sb="0" eb="2">
      <t>ショウカ</t>
    </rPh>
    <rPh sb="2" eb="4">
      <t>キグ</t>
    </rPh>
    <phoneticPr fontId="24"/>
  </si>
  <si>
    <t>避難器具</t>
    <rPh sb="0" eb="2">
      <t>ヒナン</t>
    </rPh>
    <rPh sb="2" eb="4">
      <t>キグ</t>
    </rPh>
    <phoneticPr fontId="24"/>
  </si>
  <si>
    <t>緩降機</t>
    <rPh sb="0" eb="1">
      <t>ユル</t>
    </rPh>
    <rPh sb="1" eb="2">
      <t>オ</t>
    </rPh>
    <rPh sb="2" eb="3">
      <t>キ</t>
    </rPh>
    <phoneticPr fontId="24"/>
  </si>
  <si>
    <t>火災報知機器</t>
    <rPh sb="0" eb="2">
      <t>カサイ</t>
    </rPh>
    <rPh sb="2" eb="4">
      <t>ホウチ</t>
    </rPh>
    <rPh sb="4" eb="6">
      <t>キキ</t>
    </rPh>
    <phoneticPr fontId="24"/>
  </si>
  <si>
    <t>緊急通報端末装置</t>
    <rPh sb="0" eb="2">
      <t>キンキュウ</t>
    </rPh>
    <rPh sb="2" eb="4">
      <t>ツウホウ</t>
    </rPh>
    <rPh sb="4" eb="6">
      <t>タンマツ</t>
    </rPh>
    <rPh sb="6" eb="8">
      <t>ソウチ</t>
    </rPh>
    <phoneticPr fontId="24"/>
  </si>
  <si>
    <t>小型発電機</t>
    <rPh sb="0" eb="2">
      <t>コガタ</t>
    </rPh>
    <rPh sb="2" eb="5">
      <t>ハツデンキ</t>
    </rPh>
    <phoneticPr fontId="24"/>
  </si>
  <si>
    <t>交通安全用品機材</t>
    <rPh sb="0" eb="2">
      <t>コウツウ</t>
    </rPh>
    <rPh sb="2" eb="4">
      <t>アンゼン</t>
    </rPh>
    <rPh sb="4" eb="6">
      <t>ヨウヒン</t>
    </rPh>
    <rPh sb="6" eb="8">
      <t>キザイ</t>
    </rPh>
    <phoneticPr fontId="24"/>
  </si>
  <si>
    <t>防犯・保安用品</t>
  </si>
  <si>
    <t>防犯カメラ一式</t>
    <rPh sb="0" eb="2">
      <t>ボウハン</t>
    </rPh>
    <rPh sb="5" eb="7">
      <t>イッシキ</t>
    </rPh>
    <phoneticPr fontId="24"/>
  </si>
  <si>
    <t>防護服</t>
    <rPh sb="0" eb="3">
      <t>ボウゴフク</t>
    </rPh>
    <phoneticPr fontId="25"/>
  </si>
  <si>
    <t>安全靴</t>
    <rPh sb="0" eb="3">
      <t>アンゼンクツ</t>
    </rPh>
    <phoneticPr fontId="25"/>
  </si>
  <si>
    <t>防災用品（毛布・トイレ等）</t>
    <rPh sb="0" eb="2">
      <t>ボウサイ</t>
    </rPh>
    <rPh sb="2" eb="4">
      <t>ヨウヒン</t>
    </rPh>
    <rPh sb="5" eb="7">
      <t>モウフ</t>
    </rPh>
    <rPh sb="11" eb="12">
      <t>ナド</t>
    </rPh>
    <phoneticPr fontId="24"/>
  </si>
  <si>
    <t>非常食</t>
    <rPh sb="0" eb="3">
      <t>ヒジョウショク</t>
    </rPh>
    <phoneticPr fontId="24"/>
  </si>
  <si>
    <t>カメラ</t>
  </si>
  <si>
    <t>フィルム</t>
  </si>
  <si>
    <t>写真現像・焼付</t>
    <rPh sb="0" eb="2">
      <t>シャシン</t>
    </rPh>
    <rPh sb="2" eb="4">
      <t>ゲンゾウ</t>
    </rPh>
    <rPh sb="5" eb="7">
      <t>ヤキツ</t>
    </rPh>
    <phoneticPr fontId="24"/>
  </si>
  <si>
    <t>スライドフィルム作成</t>
    <rPh sb="8" eb="10">
      <t>サクセイ</t>
    </rPh>
    <phoneticPr fontId="24"/>
  </si>
  <si>
    <t>マイクロフィルム現像</t>
    <rPh sb="8" eb="10">
      <t>ゲンゾウ</t>
    </rPh>
    <phoneticPr fontId="24"/>
  </si>
  <si>
    <t>カラー電子複写（フルカラーコピー）</t>
  </si>
  <si>
    <t>ジアゾ式複写（青焼き・第二原図）</t>
    <rPh sb="7" eb="9">
      <t>アオヤ</t>
    </rPh>
    <rPh sb="11" eb="13">
      <t>ダイニ</t>
    </rPh>
    <rPh sb="13" eb="15">
      <t>ゲンズ</t>
    </rPh>
    <phoneticPr fontId="24"/>
  </si>
  <si>
    <t>製本(複写･折図)</t>
  </si>
  <si>
    <t>航空（測量）写真</t>
  </si>
  <si>
    <t>地図データ</t>
    <rPh sb="0" eb="2">
      <t>チズ</t>
    </rPh>
    <phoneticPr fontId="24"/>
  </si>
  <si>
    <t>衛星画像データ</t>
    <rPh sb="0" eb="2">
      <t>エイセイ</t>
    </rPh>
    <rPh sb="2" eb="4">
      <t>ガゾウ</t>
    </rPh>
    <phoneticPr fontId="24"/>
  </si>
  <si>
    <t>看板</t>
  </si>
  <si>
    <t>掲示板</t>
  </si>
  <si>
    <t>表示板</t>
  </si>
  <si>
    <t>ステージハンガー</t>
  </si>
  <si>
    <t>ネームプレート</t>
  </si>
  <si>
    <t>標識</t>
    <rPh sb="0" eb="2">
      <t>ヒョウシキ</t>
    </rPh>
    <phoneticPr fontId="24"/>
  </si>
  <si>
    <t>旗</t>
    <rPh sb="0" eb="1">
      <t>ハタ</t>
    </rPh>
    <phoneticPr fontId="24"/>
  </si>
  <si>
    <t>横断幕･懸垂幕</t>
    <rPh sb="0" eb="3">
      <t>オウダンマク</t>
    </rPh>
    <rPh sb="4" eb="6">
      <t>ケンスイ</t>
    </rPh>
    <rPh sb="6" eb="7">
      <t>マク</t>
    </rPh>
    <phoneticPr fontId="24"/>
  </si>
  <si>
    <t>染物</t>
    <rPh sb="0" eb="2">
      <t>ソメモノ</t>
    </rPh>
    <phoneticPr fontId="24"/>
  </si>
  <si>
    <t>ガソリン</t>
  </si>
  <si>
    <t>灯油</t>
  </si>
  <si>
    <t>Ａ重油</t>
  </si>
  <si>
    <t>Ｂ重油</t>
  </si>
  <si>
    <t>Ｃ重油</t>
  </si>
  <si>
    <t>軽油</t>
  </si>
  <si>
    <t>航空燃料</t>
  </si>
  <si>
    <t>オイル</t>
  </si>
  <si>
    <t>ＬＰガス</t>
  </si>
  <si>
    <t>高圧ガス</t>
  </si>
  <si>
    <t>医療用高圧ガス</t>
    <rPh sb="0" eb="3">
      <t>イリョウヨウ</t>
    </rPh>
    <rPh sb="3" eb="5">
      <t>コウアツ</t>
    </rPh>
    <phoneticPr fontId="24"/>
  </si>
  <si>
    <t>木炭</t>
  </si>
  <si>
    <t>家具</t>
  </si>
  <si>
    <t>特注家具</t>
  </si>
  <si>
    <t>畳・襖･障子</t>
    <rPh sb="0" eb="1">
      <t>タタミ</t>
    </rPh>
    <rPh sb="2" eb="3">
      <t>フスマ</t>
    </rPh>
    <rPh sb="4" eb="6">
      <t>ショウジ</t>
    </rPh>
    <phoneticPr fontId="24"/>
  </si>
  <si>
    <t>インテリア</t>
  </si>
  <si>
    <t>調理機器</t>
    <rPh sb="0" eb="2">
      <t>チョウリ</t>
    </rPh>
    <rPh sb="2" eb="4">
      <t>キキ</t>
    </rPh>
    <phoneticPr fontId="24"/>
  </si>
  <si>
    <t>作業機器(調理台・シンク等)</t>
    <rPh sb="0" eb="2">
      <t>サギョウ</t>
    </rPh>
    <rPh sb="2" eb="4">
      <t>キキ</t>
    </rPh>
    <rPh sb="5" eb="8">
      <t>チョウリダイ</t>
    </rPh>
    <rPh sb="12" eb="13">
      <t>トウ</t>
    </rPh>
    <phoneticPr fontId="24"/>
  </si>
  <si>
    <t>運搬機器(運搬車･台車等)</t>
    <rPh sb="0" eb="2">
      <t>ウンパン</t>
    </rPh>
    <rPh sb="2" eb="4">
      <t>キキ</t>
    </rPh>
    <rPh sb="5" eb="8">
      <t>ウンパンシャ</t>
    </rPh>
    <rPh sb="9" eb="11">
      <t>ダイシャ</t>
    </rPh>
    <rPh sb="11" eb="12">
      <t>トウ</t>
    </rPh>
    <phoneticPr fontId="24"/>
  </si>
  <si>
    <t>洗浄機器(食器洗浄機等)</t>
    <rPh sb="0" eb="2">
      <t>センジョウ</t>
    </rPh>
    <rPh sb="2" eb="4">
      <t>キキ</t>
    </rPh>
    <rPh sb="5" eb="7">
      <t>ショッキ</t>
    </rPh>
    <rPh sb="7" eb="10">
      <t>センジョウキ</t>
    </rPh>
    <rPh sb="10" eb="11">
      <t>トウ</t>
    </rPh>
    <phoneticPr fontId="24"/>
  </si>
  <si>
    <t>業務用冷蔵･冷凍庫</t>
    <rPh sb="0" eb="2">
      <t>ギョウム</t>
    </rPh>
    <rPh sb="2" eb="3">
      <t>ヨウ</t>
    </rPh>
    <rPh sb="3" eb="5">
      <t>レイゾウ</t>
    </rPh>
    <rPh sb="6" eb="9">
      <t>レイトウコ</t>
    </rPh>
    <phoneticPr fontId="24"/>
  </si>
  <si>
    <t>消毒保管庫</t>
    <rPh sb="0" eb="2">
      <t>ショウドク</t>
    </rPh>
    <rPh sb="2" eb="5">
      <t>ホカンコ</t>
    </rPh>
    <phoneticPr fontId="24"/>
  </si>
  <si>
    <t>教科書</t>
  </si>
  <si>
    <t>学校教材</t>
    <rPh sb="0" eb="2">
      <t>ガッコウ</t>
    </rPh>
    <rPh sb="2" eb="4">
      <t>キョウザイ</t>
    </rPh>
    <phoneticPr fontId="24"/>
  </si>
  <si>
    <t>保育教材</t>
    <rPh sb="0" eb="2">
      <t>ホイク</t>
    </rPh>
    <rPh sb="2" eb="4">
      <t>キョウザイ</t>
    </rPh>
    <phoneticPr fontId="24"/>
  </si>
  <si>
    <t>保健指導用教材</t>
    <rPh sb="0" eb="2">
      <t>ホケン</t>
    </rPh>
    <rPh sb="2" eb="5">
      <t>シドウヨウ</t>
    </rPh>
    <rPh sb="5" eb="7">
      <t>キョウザイ</t>
    </rPh>
    <phoneticPr fontId="24"/>
  </si>
  <si>
    <t>専門書籍</t>
    <rPh sb="0" eb="2">
      <t>センモン</t>
    </rPh>
    <rPh sb="2" eb="4">
      <t>ショセキ</t>
    </rPh>
    <phoneticPr fontId="24"/>
  </si>
  <si>
    <t>絵本</t>
    <rPh sb="0" eb="2">
      <t>エホン</t>
    </rPh>
    <phoneticPr fontId="24"/>
  </si>
  <si>
    <t>参考書</t>
    <rPh sb="0" eb="3">
      <t>サンコウショ</t>
    </rPh>
    <phoneticPr fontId="24"/>
  </si>
  <si>
    <t>辞典</t>
    <rPh sb="0" eb="2">
      <t>ジテン</t>
    </rPh>
    <phoneticPr fontId="24"/>
  </si>
  <si>
    <t>雑誌</t>
    <rPh sb="0" eb="2">
      <t>ザッシ</t>
    </rPh>
    <phoneticPr fontId="24"/>
  </si>
  <si>
    <t>洋書</t>
    <rPh sb="0" eb="2">
      <t>ヨウショ</t>
    </rPh>
    <phoneticPr fontId="24"/>
  </si>
  <si>
    <t>外国雑誌</t>
    <rPh sb="0" eb="2">
      <t>ガイコク</t>
    </rPh>
    <rPh sb="2" eb="4">
      <t>ザッシ</t>
    </rPh>
    <phoneticPr fontId="24"/>
  </si>
  <si>
    <t>映像ソフト</t>
    <rPh sb="0" eb="2">
      <t>エイゾウ</t>
    </rPh>
    <phoneticPr fontId="24"/>
  </si>
  <si>
    <t>楽器</t>
  </si>
  <si>
    <t>和楽器</t>
  </si>
  <si>
    <t>デジタル楽器</t>
  </si>
  <si>
    <t>楽書</t>
  </si>
  <si>
    <t>楽譜</t>
  </si>
  <si>
    <t>防音システム</t>
  </si>
  <si>
    <t>米</t>
  </si>
  <si>
    <t>製パン</t>
  </si>
  <si>
    <t>牛乳</t>
  </si>
  <si>
    <t>食品類</t>
    <rPh sb="0" eb="2">
      <t>ショクヒン</t>
    </rPh>
    <rPh sb="2" eb="3">
      <t>ルイ</t>
    </rPh>
    <phoneticPr fontId="24"/>
  </si>
  <si>
    <t>惣菜材料</t>
  </si>
  <si>
    <t>清涼飲料水</t>
  </si>
  <si>
    <t>園芸用品</t>
    <rPh sb="0" eb="2">
      <t>エンゲイ</t>
    </rPh>
    <rPh sb="2" eb="4">
      <t>ヨウヒン</t>
    </rPh>
    <phoneticPr fontId="24"/>
  </si>
  <si>
    <t>農業用品</t>
    <rPh sb="0" eb="2">
      <t>ノウギョウ</t>
    </rPh>
    <rPh sb="2" eb="4">
      <t>ヨウヒン</t>
    </rPh>
    <phoneticPr fontId="24"/>
  </si>
  <si>
    <t>印章</t>
    <rPh sb="0" eb="2">
      <t>インショウ</t>
    </rPh>
    <phoneticPr fontId="24"/>
  </si>
  <si>
    <t>徽章</t>
    <rPh sb="1" eb="2">
      <t>ショウ</t>
    </rPh>
    <phoneticPr fontId="24"/>
  </si>
  <si>
    <t>選挙関連用品</t>
  </si>
  <si>
    <t>展示用模型</t>
  </si>
  <si>
    <t>遊戯機械器具</t>
    <rPh sb="0" eb="2">
      <t>ユウギ</t>
    </rPh>
    <rPh sb="2" eb="4">
      <t>キカイ</t>
    </rPh>
    <rPh sb="4" eb="6">
      <t>キグ</t>
    </rPh>
    <phoneticPr fontId="24"/>
  </si>
  <si>
    <t>玩具</t>
    <rPh sb="0" eb="2">
      <t>ガング</t>
    </rPh>
    <phoneticPr fontId="24"/>
  </si>
  <si>
    <t>ミシン</t>
  </si>
  <si>
    <t>図書カード</t>
  </si>
  <si>
    <t>図書館用品・什器</t>
    <rPh sb="0" eb="3">
      <t>トショカン</t>
    </rPh>
    <rPh sb="3" eb="4">
      <t>ヨウ</t>
    </rPh>
    <rPh sb="4" eb="5">
      <t>ヒン</t>
    </rPh>
    <rPh sb="6" eb="8">
      <t>ジュウキ</t>
    </rPh>
    <phoneticPr fontId="24"/>
  </si>
  <si>
    <t>舞台用器具･備品</t>
    <rPh sb="0" eb="2">
      <t>ブタイ</t>
    </rPh>
    <rPh sb="2" eb="3">
      <t>ヨウ</t>
    </rPh>
    <rPh sb="3" eb="5">
      <t>キグ</t>
    </rPh>
    <rPh sb="6" eb="8">
      <t>ビヒン</t>
    </rPh>
    <phoneticPr fontId="24"/>
  </si>
  <si>
    <t>舞台用照明器具・音響機器等</t>
    <rPh sb="0" eb="2">
      <t>ブタイ</t>
    </rPh>
    <rPh sb="2" eb="3">
      <t>ヨウ</t>
    </rPh>
    <rPh sb="3" eb="5">
      <t>ショウメイ</t>
    </rPh>
    <rPh sb="5" eb="7">
      <t>キグ</t>
    </rPh>
    <rPh sb="8" eb="10">
      <t>オンキョウ</t>
    </rPh>
    <rPh sb="10" eb="12">
      <t>キキ</t>
    </rPh>
    <rPh sb="12" eb="13">
      <t>トウ</t>
    </rPh>
    <phoneticPr fontId="24"/>
  </si>
  <si>
    <t xml:space="preserve">舞台諸幕（緞帳・袖幕・水引幕等） </t>
    <rPh sb="0" eb="2">
      <t>ブタイ</t>
    </rPh>
    <rPh sb="2" eb="3">
      <t>ショ</t>
    </rPh>
    <rPh sb="3" eb="4">
      <t>マク</t>
    </rPh>
    <rPh sb="5" eb="7">
      <t>ドンチョウ</t>
    </rPh>
    <rPh sb="8" eb="9">
      <t>ソデ</t>
    </rPh>
    <rPh sb="9" eb="10">
      <t>マク</t>
    </rPh>
    <rPh sb="11" eb="13">
      <t>ミズヒキ</t>
    </rPh>
    <rPh sb="13" eb="14">
      <t>マク</t>
    </rPh>
    <rPh sb="14" eb="15">
      <t>ナド</t>
    </rPh>
    <phoneticPr fontId="24"/>
  </si>
  <si>
    <t>文化施設等に使用する展示物・展示装置等</t>
    <rPh sb="0" eb="5">
      <t>ブンカシセツトウ</t>
    </rPh>
    <rPh sb="6" eb="8">
      <t>シヨウ</t>
    </rPh>
    <rPh sb="10" eb="13">
      <t>テンジブツ</t>
    </rPh>
    <rPh sb="14" eb="18">
      <t>テンジソウチ</t>
    </rPh>
    <rPh sb="18" eb="19">
      <t>トウ</t>
    </rPh>
    <phoneticPr fontId="24"/>
  </si>
  <si>
    <t>イベント用品（腕章・タスキ・ベスト等）</t>
    <rPh sb="4" eb="6">
      <t>ヨウヒン</t>
    </rPh>
    <rPh sb="7" eb="9">
      <t>ワンショウ</t>
    </rPh>
    <rPh sb="17" eb="18">
      <t>トウ</t>
    </rPh>
    <phoneticPr fontId="24"/>
  </si>
  <si>
    <t>イベント用各種機器</t>
    <rPh sb="4" eb="5">
      <t>ヨウ</t>
    </rPh>
    <rPh sb="5" eb="7">
      <t>カクシュ</t>
    </rPh>
    <rPh sb="7" eb="9">
      <t>キキ</t>
    </rPh>
    <phoneticPr fontId="24"/>
  </si>
  <si>
    <t>紙幣（貨幣）計数機</t>
    <rPh sb="0" eb="2">
      <t>シヘイ</t>
    </rPh>
    <rPh sb="3" eb="5">
      <t>カヘイ</t>
    </rPh>
    <rPh sb="6" eb="9">
      <t>ケイスウキ</t>
    </rPh>
    <phoneticPr fontId="24"/>
  </si>
  <si>
    <t>両替機</t>
    <rPh sb="0" eb="3">
      <t>リョウガエキ</t>
    </rPh>
    <phoneticPr fontId="24"/>
  </si>
  <si>
    <t>券売機</t>
    <rPh sb="0" eb="3">
      <t>ケンバイキ</t>
    </rPh>
    <phoneticPr fontId="24"/>
  </si>
  <si>
    <t>金庫</t>
    <rPh sb="0" eb="2">
      <t>キンコ</t>
    </rPh>
    <phoneticPr fontId="24"/>
  </si>
  <si>
    <t>物置</t>
    <rPh sb="0" eb="2">
      <t>モノオキ</t>
    </rPh>
    <phoneticPr fontId="24"/>
  </si>
  <si>
    <t>シャッター・ドア</t>
  </si>
  <si>
    <t>金属製品</t>
    <rPh sb="0" eb="2">
      <t>キンゾク</t>
    </rPh>
    <rPh sb="2" eb="4">
      <t>セイヒン</t>
    </rPh>
    <phoneticPr fontId="24"/>
  </si>
  <si>
    <t>木工製品</t>
    <rPh sb="0" eb="2">
      <t>モッコウ</t>
    </rPh>
    <rPh sb="2" eb="4">
      <t>セイヒン</t>
    </rPh>
    <phoneticPr fontId="24"/>
  </si>
  <si>
    <t>斎場火葬炉用品</t>
    <rPh sb="0" eb="2">
      <t>サイジョウ</t>
    </rPh>
    <rPh sb="2" eb="4">
      <t>カソウ</t>
    </rPh>
    <rPh sb="4" eb="5">
      <t>ロ</t>
    </rPh>
    <rPh sb="5" eb="7">
      <t>ヨウヒン</t>
    </rPh>
    <phoneticPr fontId="24"/>
  </si>
  <si>
    <t>その他物品</t>
    <rPh sb="2" eb="3">
      <t>タ</t>
    </rPh>
    <rPh sb="3" eb="5">
      <t>ブッピン</t>
    </rPh>
    <phoneticPr fontId="24"/>
  </si>
  <si>
    <t>1　車両・船舶・航空機</t>
  </si>
  <si>
    <t>2　工作機械器具</t>
  </si>
  <si>
    <t>3　農林業・土木建設機械器具</t>
  </si>
  <si>
    <t>4　環境調整機械器具</t>
  </si>
  <si>
    <t>5　電気・通信機械器具</t>
  </si>
  <si>
    <t>6　理化学・計測機械器具</t>
  </si>
  <si>
    <t>7　医療機器・医薬材料</t>
  </si>
  <si>
    <t>8　事務用品・事務機器</t>
  </si>
  <si>
    <t>9　情報機器関係</t>
  </si>
  <si>
    <t>10　印刷・製本</t>
  </si>
  <si>
    <t>11　資材</t>
  </si>
  <si>
    <t>12　衣料・寝具類</t>
  </si>
  <si>
    <t>13　スポーツ用品・テント</t>
  </si>
  <si>
    <t>14　日用品・ギフト</t>
  </si>
  <si>
    <t>15　消防・防災・防犯用品等</t>
  </si>
  <si>
    <t>16　写真類</t>
  </si>
  <si>
    <t>17　看板・染物</t>
  </si>
  <si>
    <t>18　燃料・ガス</t>
  </si>
  <si>
    <t>19　家具・厨房</t>
  </si>
  <si>
    <t>21　楽器</t>
  </si>
  <si>
    <t>22　その他物品</t>
  </si>
  <si>
    <t>011001018</t>
  </si>
  <si>
    <t>011001019</t>
  </si>
  <si>
    <t>011001020</t>
  </si>
  <si>
    <t>011001021</t>
  </si>
  <si>
    <t>011001022</t>
  </si>
  <si>
    <t>011002001</t>
  </si>
  <si>
    <t>011003001</t>
  </si>
  <si>
    <t>011004001</t>
  </si>
  <si>
    <t>011005001</t>
  </si>
  <si>
    <t>011005008</t>
  </si>
  <si>
    <t>011006001</t>
  </si>
  <si>
    <t>011007001</t>
  </si>
  <si>
    <t>011008001</t>
  </si>
  <si>
    <t>011009001</t>
  </si>
  <si>
    <t>011010001</t>
  </si>
  <si>
    <t>011010004</t>
  </si>
  <si>
    <t>011011001</t>
  </si>
  <si>
    <t>011012001</t>
  </si>
  <si>
    <t>011013001</t>
  </si>
  <si>
    <t>011013005</t>
  </si>
  <si>
    <t>011014001</t>
  </si>
  <si>
    <t>011015001</t>
  </si>
  <si>
    <t>011015014</t>
  </si>
  <si>
    <t>011015015</t>
  </si>
  <si>
    <t>011016001</t>
  </si>
  <si>
    <t>011017001</t>
  </si>
  <si>
    <t>011018001</t>
  </si>
  <si>
    <t>011019001</t>
  </si>
  <si>
    <t>011020001</t>
  </si>
  <si>
    <t>011021001</t>
  </si>
  <si>
    <t>011022001</t>
  </si>
  <si>
    <t>011022005</t>
  </si>
  <si>
    <t>20　書籍</t>
    <phoneticPr fontId="5"/>
  </si>
  <si>
    <t>車両</t>
    <rPh sb="0" eb="2">
      <t>シャリョウ</t>
    </rPh>
    <phoneticPr fontId="24"/>
  </si>
  <si>
    <t>産業工作機械</t>
    <rPh sb="0" eb="2">
      <t>サンギョウ</t>
    </rPh>
    <rPh sb="2" eb="4">
      <t>コウサク</t>
    </rPh>
    <rPh sb="4" eb="6">
      <t>キカイ</t>
    </rPh>
    <phoneticPr fontId="24"/>
  </si>
  <si>
    <t>土木建設機械</t>
    <rPh sb="0" eb="2">
      <t>ドボク</t>
    </rPh>
    <rPh sb="2" eb="4">
      <t>ケンセツ</t>
    </rPh>
    <rPh sb="4" eb="6">
      <t>キカイ</t>
    </rPh>
    <phoneticPr fontId="24"/>
  </si>
  <si>
    <t>空調機器</t>
    <rPh sb="0" eb="2">
      <t>クウチョウ</t>
    </rPh>
    <rPh sb="2" eb="4">
      <t>キキ</t>
    </rPh>
    <phoneticPr fontId="24"/>
  </si>
  <si>
    <t>理化学・計測機械器具類</t>
    <rPh sb="0" eb="3">
      <t>リカガク</t>
    </rPh>
    <rPh sb="4" eb="6">
      <t>ケイソク</t>
    </rPh>
    <rPh sb="6" eb="8">
      <t>キカイ</t>
    </rPh>
    <rPh sb="8" eb="11">
      <t>キグルイ</t>
    </rPh>
    <phoneticPr fontId="24"/>
  </si>
  <si>
    <t>太陽光発電装置</t>
    <rPh sb="0" eb="3">
      <t>タイヨウコウ</t>
    </rPh>
    <rPh sb="3" eb="5">
      <t>ハツデン</t>
    </rPh>
    <rPh sb="5" eb="7">
      <t>ソウチ</t>
    </rPh>
    <phoneticPr fontId="24"/>
  </si>
  <si>
    <t>LED照明装置</t>
    <rPh sb="3" eb="5">
      <t>ショウメイ</t>
    </rPh>
    <rPh sb="5" eb="7">
      <t>ソウチ</t>
    </rPh>
    <phoneticPr fontId="24"/>
  </si>
  <si>
    <t>遠隔監視装置</t>
    <rPh sb="0" eb="2">
      <t>エンカク</t>
    </rPh>
    <rPh sb="2" eb="4">
      <t>カンシ</t>
    </rPh>
    <rPh sb="4" eb="6">
      <t>ソウチ</t>
    </rPh>
    <phoneticPr fontId="24"/>
  </si>
  <si>
    <t>コンピュータ（周辺機器・サーバーを含む）</t>
    <rPh sb="7" eb="9">
      <t>シュウヘン</t>
    </rPh>
    <rPh sb="9" eb="11">
      <t>キキ</t>
    </rPh>
    <rPh sb="17" eb="18">
      <t>フク</t>
    </rPh>
    <phoneticPr fontId="24"/>
  </si>
  <si>
    <t>OA機器（複合機・印刷機等）</t>
    <rPh sb="2" eb="4">
      <t>キキ</t>
    </rPh>
    <rPh sb="5" eb="8">
      <t>フクゴウキ</t>
    </rPh>
    <rPh sb="9" eb="12">
      <t>インサツキ</t>
    </rPh>
    <rPh sb="12" eb="13">
      <t>トウ</t>
    </rPh>
    <phoneticPr fontId="24"/>
  </si>
  <si>
    <t>電話交換機</t>
    <rPh sb="0" eb="2">
      <t>デンワ</t>
    </rPh>
    <rPh sb="2" eb="5">
      <t>コウカンキ</t>
    </rPh>
    <phoneticPr fontId="24"/>
  </si>
  <si>
    <t>無線機・携帯電話</t>
    <rPh sb="0" eb="3">
      <t>ムセンキ</t>
    </rPh>
    <rPh sb="4" eb="6">
      <t>ケイタイ</t>
    </rPh>
    <rPh sb="6" eb="8">
      <t>デンワ</t>
    </rPh>
    <phoneticPr fontId="24"/>
  </si>
  <si>
    <t>机・椅子・什器類</t>
    <rPh sb="0" eb="1">
      <t>ツクエ</t>
    </rPh>
    <rPh sb="2" eb="4">
      <t>イス</t>
    </rPh>
    <rPh sb="5" eb="8">
      <t>ジュウキルイ</t>
    </rPh>
    <phoneticPr fontId="24"/>
  </si>
  <si>
    <t>プレハブ建物</t>
    <rPh sb="4" eb="6">
      <t>タテモノ</t>
    </rPh>
    <phoneticPr fontId="24"/>
  </si>
  <si>
    <t>仮設トイレ</t>
    <rPh sb="0" eb="2">
      <t>カセツ</t>
    </rPh>
    <phoneticPr fontId="24"/>
  </si>
  <si>
    <t>AED</t>
  </si>
  <si>
    <t>厨房機器</t>
    <rPh sb="0" eb="2">
      <t>チュウボウ</t>
    </rPh>
    <rPh sb="2" eb="4">
      <t>キキ</t>
    </rPh>
    <phoneticPr fontId="24"/>
  </si>
  <si>
    <t>グラウンド管理機器</t>
    <rPh sb="5" eb="7">
      <t>カンリ</t>
    </rPh>
    <rPh sb="7" eb="9">
      <t>キキ</t>
    </rPh>
    <phoneticPr fontId="24"/>
  </si>
  <si>
    <t>イベント用各種機器（音響・照明・映像機器等）</t>
    <rPh sb="4" eb="5">
      <t>ヨウ</t>
    </rPh>
    <rPh sb="5" eb="7">
      <t>カクシュ</t>
    </rPh>
    <rPh sb="7" eb="9">
      <t>キキ</t>
    </rPh>
    <rPh sb="10" eb="12">
      <t>オンキョウ</t>
    </rPh>
    <rPh sb="13" eb="15">
      <t>ショウメイ</t>
    </rPh>
    <rPh sb="16" eb="18">
      <t>エイゾウ</t>
    </rPh>
    <rPh sb="18" eb="21">
      <t>キキナド</t>
    </rPh>
    <phoneticPr fontId="24"/>
  </si>
  <si>
    <t>楽器全般</t>
    <rPh sb="0" eb="2">
      <t>ガッキ</t>
    </rPh>
    <rPh sb="2" eb="4">
      <t>ゼンパン</t>
    </rPh>
    <phoneticPr fontId="24"/>
  </si>
  <si>
    <t>寝具類全般</t>
    <rPh sb="0" eb="3">
      <t>シングルイ</t>
    </rPh>
    <rPh sb="3" eb="5">
      <t>ゼンパン</t>
    </rPh>
    <phoneticPr fontId="24"/>
  </si>
  <si>
    <t>データ入力・処理</t>
    <rPh sb="3" eb="5">
      <t>ニュウリョク</t>
    </rPh>
    <rPh sb="6" eb="8">
      <t>ショリ</t>
    </rPh>
    <phoneticPr fontId="24"/>
  </si>
  <si>
    <t>ホームページ作成</t>
  </si>
  <si>
    <t>システム開発･設計・運用</t>
    <rPh sb="4" eb="6">
      <t>カイハツ</t>
    </rPh>
    <rPh sb="7" eb="9">
      <t>セッケイ</t>
    </rPh>
    <rPh sb="10" eb="12">
      <t>ウンヨウ</t>
    </rPh>
    <phoneticPr fontId="24"/>
  </si>
  <si>
    <t>ハードウェア保守管理</t>
    <rPh sb="6" eb="8">
      <t>ホシュ</t>
    </rPh>
    <rPh sb="8" eb="10">
      <t>カンリ</t>
    </rPh>
    <phoneticPr fontId="24"/>
  </si>
  <si>
    <t>デザイン・グラフィックデザイン</t>
  </si>
  <si>
    <t>翻訳</t>
  </si>
  <si>
    <t>筆耕</t>
  </si>
  <si>
    <t>音声反訳（文字起こし）</t>
    <rPh sb="0" eb="2">
      <t>オンセイ</t>
    </rPh>
    <rPh sb="2" eb="4">
      <t>ハンヤク</t>
    </rPh>
    <rPh sb="5" eb="7">
      <t>モジ</t>
    </rPh>
    <rPh sb="7" eb="8">
      <t>オ</t>
    </rPh>
    <phoneticPr fontId="24"/>
  </si>
  <si>
    <t>執筆・編集・取材</t>
  </si>
  <si>
    <t>報告書･議事録作成</t>
    <rPh sb="4" eb="7">
      <t>ギジロク</t>
    </rPh>
    <phoneticPr fontId="24"/>
  </si>
  <si>
    <t>速記</t>
  </si>
  <si>
    <t>教育・講師（インストラクター等）</t>
    <rPh sb="0" eb="2">
      <t>キョウイク</t>
    </rPh>
    <rPh sb="3" eb="5">
      <t>コウシ</t>
    </rPh>
    <rPh sb="14" eb="15">
      <t>トウ</t>
    </rPh>
    <phoneticPr fontId="24"/>
  </si>
  <si>
    <t>職員研修</t>
    <rPh sb="0" eb="2">
      <t>ショクイン</t>
    </rPh>
    <rPh sb="2" eb="4">
      <t>ケンシュウ</t>
    </rPh>
    <phoneticPr fontId="24"/>
  </si>
  <si>
    <t>外国語指導・支援業務</t>
    <rPh sb="0" eb="3">
      <t>ガイコクゴ</t>
    </rPh>
    <rPh sb="3" eb="5">
      <t>シドウ</t>
    </rPh>
    <rPh sb="6" eb="8">
      <t>シエン</t>
    </rPh>
    <rPh sb="8" eb="10">
      <t>ギョウム</t>
    </rPh>
    <phoneticPr fontId="24"/>
  </si>
  <si>
    <t>図書館業務</t>
    <rPh sb="0" eb="3">
      <t>トショカン</t>
    </rPh>
    <rPh sb="3" eb="5">
      <t>ギョウム</t>
    </rPh>
    <phoneticPr fontId="24"/>
  </si>
  <si>
    <t>就職支援</t>
    <rPh sb="0" eb="2">
      <t>シュウショク</t>
    </rPh>
    <rPh sb="2" eb="4">
      <t>シエン</t>
    </rPh>
    <phoneticPr fontId="24"/>
  </si>
  <si>
    <t>小中学校向け総合学力調査</t>
    <rPh sb="0" eb="2">
      <t>ショウチュウ</t>
    </rPh>
    <rPh sb="2" eb="4">
      <t>ガッコウ</t>
    </rPh>
    <rPh sb="4" eb="5">
      <t>ム</t>
    </rPh>
    <rPh sb="6" eb="8">
      <t>ソウゴウ</t>
    </rPh>
    <rPh sb="8" eb="10">
      <t>ガクリョク</t>
    </rPh>
    <rPh sb="10" eb="12">
      <t>チョウサ</t>
    </rPh>
    <phoneticPr fontId="24"/>
  </si>
  <si>
    <t>小中学校向けICT教育サポート</t>
    <rPh sb="0" eb="2">
      <t>ショウチュウ</t>
    </rPh>
    <rPh sb="2" eb="4">
      <t>ガッコウ</t>
    </rPh>
    <rPh sb="4" eb="5">
      <t>ム</t>
    </rPh>
    <rPh sb="9" eb="11">
      <t>キョウイク</t>
    </rPh>
    <phoneticPr fontId="24"/>
  </si>
  <si>
    <t>コールセンターオペレーター</t>
  </si>
  <si>
    <t>車両運行業務</t>
    <rPh sb="0" eb="2">
      <t>シャリョウ</t>
    </rPh>
    <rPh sb="2" eb="4">
      <t>ウンコウ</t>
    </rPh>
    <rPh sb="4" eb="6">
      <t>ギョウム</t>
    </rPh>
    <phoneticPr fontId="24"/>
  </si>
  <si>
    <t>人材派遣</t>
    <rPh sb="0" eb="2">
      <t>ジンザイ</t>
    </rPh>
    <rPh sb="2" eb="4">
      <t>ハケン</t>
    </rPh>
    <phoneticPr fontId="24"/>
  </si>
  <si>
    <t>広告代理</t>
  </si>
  <si>
    <t>イベント企画・運営</t>
  </si>
  <si>
    <t>旅行の企画・運営</t>
    <rPh sb="0" eb="2">
      <t>リョコウ</t>
    </rPh>
    <rPh sb="3" eb="5">
      <t>キカク</t>
    </rPh>
    <rPh sb="6" eb="8">
      <t>ウンエイ</t>
    </rPh>
    <phoneticPr fontId="25"/>
  </si>
  <si>
    <t>不動産鑑定</t>
    <rPh sb="0" eb="3">
      <t>フドウサン</t>
    </rPh>
    <rPh sb="3" eb="5">
      <t>カンテイ</t>
    </rPh>
    <phoneticPr fontId="24"/>
  </si>
  <si>
    <t>土地家屋調査</t>
    <rPh sb="0" eb="2">
      <t>トチ</t>
    </rPh>
    <rPh sb="2" eb="4">
      <t>カオク</t>
    </rPh>
    <rPh sb="4" eb="6">
      <t>チョウサ</t>
    </rPh>
    <phoneticPr fontId="24"/>
  </si>
  <si>
    <t>森林整備関係調査</t>
    <rPh sb="0" eb="2">
      <t>シンリン</t>
    </rPh>
    <rPh sb="2" eb="4">
      <t>セイビ</t>
    </rPh>
    <rPh sb="4" eb="6">
      <t>カンケイ</t>
    </rPh>
    <rPh sb="6" eb="8">
      <t>チョウサ</t>
    </rPh>
    <phoneticPr fontId="24"/>
  </si>
  <si>
    <t>環境調査・解析・評価</t>
    <rPh sb="0" eb="2">
      <t>カンキョウ</t>
    </rPh>
    <rPh sb="2" eb="4">
      <t>チョウサ</t>
    </rPh>
    <rPh sb="5" eb="7">
      <t>カイセキ</t>
    </rPh>
    <rPh sb="8" eb="10">
      <t>ヒョウカ</t>
    </rPh>
    <phoneticPr fontId="24"/>
  </si>
  <si>
    <t>PCB測定業務</t>
    <rPh sb="3" eb="5">
      <t>ソクテイ</t>
    </rPh>
    <rPh sb="5" eb="7">
      <t>ギョウム</t>
    </rPh>
    <phoneticPr fontId="24"/>
  </si>
  <si>
    <t>アスベスト調査</t>
    <rPh sb="5" eb="7">
      <t>チョウサ</t>
    </rPh>
    <phoneticPr fontId="24"/>
  </si>
  <si>
    <t>ダイオキシン濃度計量</t>
    <rPh sb="6" eb="8">
      <t>ノウド</t>
    </rPh>
    <rPh sb="8" eb="10">
      <t>ケイリョウ</t>
    </rPh>
    <phoneticPr fontId="24"/>
  </si>
  <si>
    <t>漏水調査</t>
    <rPh sb="0" eb="2">
      <t>ロウスイ</t>
    </rPh>
    <rPh sb="2" eb="4">
      <t>チョウサ</t>
    </rPh>
    <phoneticPr fontId="24"/>
  </si>
  <si>
    <t>飲料水検査</t>
    <rPh sb="0" eb="2">
      <t>インリョウ</t>
    </rPh>
    <rPh sb="2" eb="3">
      <t>スイ</t>
    </rPh>
    <rPh sb="3" eb="5">
      <t>ケンサ</t>
    </rPh>
    <phoneticPr fontId="24"/>
  </si>
  <si>
    <t>検針業務</t>
    <rPh sb="0" eb="2">
      <t>ケンシン</t>
    </rPh>
    <rPh sb="2" eb="4">
      <t>ギョウム</t>
    </rPh>
    <phoneticPr fontId="24"/>
  </si>
  <si>
    <t>その他の調査</t>
    <rPh sb="2" eb="3">
      <t>タ</t>
    </rPh>
    <rPh sb="4" eb="6">
      <t>チョウサ</t>
    </rPh>
    <phoneticPr fontId="24"/>
  </si>
  <si>
    <t>一般廃棄物収集・運搬</t>
  </si>
  <si>
    <t>産業廃棄物収集・運搬</t>
  </si>
  <si>
    <t>産業廃棄物中間処理</t>
  </si>
  <si>
    <t>産業廃棄物最終処分</t>
  </si>
  <si>
    <t>特別管理産業廃棄物収集・運搬</t>
  </si>
  <si>
    <t>浄化槽メンテナンス</t>
  </si>
  <si>
    <t>下水道管内清掃・調査</t>
    <rPh sb="0" eb="3">
      <t>ゲスイドウ</t>
    </rPh>
    <rPh sb="3" eb="5">
      <t>カンナイ</t>
    </rPh>
    <rPh sb="5" eb="7">
      <t>セイソウ</t>
    </rPh>
    <rPh sb="8" eb="10">
      <t>チョウサ</t>
    </rPh>
    <phoneticPr fontId="25"/>
  </si>
  <si>
    <t>害虫防除</t>
  </si>
  <si>
    <t>砂場消毒</t>
    <rPh sb="0" eb="2">
      <t>スナバ</t>
    </rPh>
    <rPh sb="2" eb="4">
      <t>ショウドク</t>
    </rPh>
    <phoneticPr fontId="25"/>
  </si>
  <si>
    <t>貯水槽・高架水槽の清掃</t>
    <rPh sb="0" eb="3">
      <t>チョスイソウ</t>
    </rPh>
    <rPh sb="4" eb="6">
      <t>コウカ</t>
    </rPh>
    <rPh sb="6" eb="8">
      <t>スイソウ</t>
    </rPh>
    <rPh sb="9" eb="11">
      <t>セイソウ</t>
    </rPh>
    <phoneticPr fontId="24"/>
  </si>
  <si>
    <t>消防設備</t>
    <rPh sb="0" eb="2">
      <t>ショウボウ</t>
    </rPh>
    <rPh sb="2" eb="4">
      <t>セツビ</t>
    </rPh>
    <phoneticPr fontId="24"/>
  </si>
  <si>
    <t>電気設備</t>
    <rPh sb="0" eb="2">
      <t>デンキ</t>
    </rPh>
    <rPh sb="2" eb="4">
      <t>セツビ</t>
    </rPh>
    <phoneticPr fontId="24"/>
  </si>
  <si>
    <t>空調設備</t>
    <rPh sb="0" eb="2">
      <t>クウチョウ</t>
    </rPh>
    <rPh sb="2" eb="4">
      <t>セツビ</t>
    </rPh>
    <phoneticPr fontId="24"/>
  </si>
  <si>
    <t>機械設備</t>
    <rPh sb="0" eb="2">
      <t>キカイ</t>
    </rPh>
    <rPh sb="2" eb="4">
      <t>セツビ</t>
    </rPh>
    <phoneticPr fontId="24"/>
  </si>
  <si>
    <t>昇降機</t>
    <rPh sb="0" eb="3">
      <t>ショウコウキ</t>
    </rPh>
    <phoneticPr fontId="24"/>
  </si>
  <si>
    <t>自動ドア</t>
    <rPh sb="0" eb="2">
      <t>ジドウ</t>
    </rPh>
    <phoneticPr fontId="24"/>
  </si>
  <si>
    <t>樹木剪定・除草等</t>
    <rPh sb="0" eb="2">
      <t>ジュモク</t>
    </rPh>
    <rPh sb="2" eb="4">
      <t>センテイ</t>
    </rPh>
    <rPh sb="5" eb="7">
      <t>ジョソウ</t>
    </rPh>
    <rPh sb="7" eb="8">
      <t>トウ</t>
    </rPh>
    <phoneticPr fontId="24"/>
  </si>
  <si>
    <t>自動車（普通自動車・軽自動車・小型自動車等）</t>
    <rPh sb="0" eb="3">
      <t>ジドウシャ</t>
    </rPh>
    <rPh sb="4" eb="6">
      <t>フツウ</t>
    </rPh>
    <rPh sb="6" eb="9">
      <t>ジドウシャ</t>
    </rPh>
    <rPh sb="10" eb="14">
      <t>ケイジドウシャ</t>
    </rPh>
    <rPh sb="15" eb="17">
      <t>コガタ</t>
    </rPh>
    <rPh sb="17" eb="20">
      <t>ジドウシャ</t>
    </rPh>
    <rPh sb="20" eb="21">
      <t>トウ</t>
    </rPh>
    <phoneticPr fontId="24"/>
  </si>
  <si>
    <t>中型・大型自動車（バス・トラック）</t>
    <rPh sb="0" eb="2">
      <t>チュウガタ</t>
    </rPh>
    <rPh sb="3" eb="5">
      <t>オオガタ</t>
    </rPh>
    <rPh sb="5" eb="8">
      <t>ジドウシャ</t>
    </rPh>
    <phoneticPr fontId="24"/>
  </si>
  <si>
    <t>特殊自動車</t>
    <rPh sb="0" eb="2">
      <t>トクシュ</t>
    </rPh>
    <rPh sb="2" eb="5">
      <t>ジドウシャ</t>
    </rPh>
    <phoneticPr fontId="24"/>
  </si>
  <si>
    <t>消防自動車（救急自動車を含む）</t>
    <rPh sb="0" eb="2">
      <t>ショウボウ</t>
    </rPh>
    <rPh sb="2" eb="5">
      <t>ジドウシャ</t>
    </rPh>
    <rPh sb="6" eb="8">
      <t>キュウキュウ</t>
    </rPh>
    <rPh sb="8" eb="11">
      <t>ジドウシャ</t>
    </rPh>
    <rPh sb="12" eb="13">
      <t>フク</t>
    </rPh>
    <phoneticPr fontId="24"/>
  </si>
  <si>
    <t>自動二輪車</t>
    <rPh sb="0" eb="2">
      <t>ジドウ</t>
    </rPh>
    <rPh sb="2" eb="5">
      <t>ニリンシャ</t>
    </rPh>
    <phoneticPr fontId="24"/>
  </si>
  <si>
    <t>自転車</t>
    <rPh sb="0" eb="3">
      <t>ジテンシャ</t>
    </rPh>
    <phoneticPr fontId="24"/>
  </si>
  <si>
    <t>小型船舶（ボート・ヨットを含む）</t>
    <rPh sb="0" eb="2">
      <t>コガタ</t>
    </rPh>
    <rPh sb="2" eb="4">
      <t>センパク</t>
    </rPh>
    <rPh sb="13" eb="14">
      <t>フク</t>
    </rPh>
    <phoneticPr fontId="24"/>
  </si>
  <si>
    <t>航空機</t>
    <rPh sb="0" eb="3">
      <t>コウクウキ</t>
    </rPh>
    <phoneticPr fontId="24"/>
  </si>
  <si>
    <t>無人航空機（小型無人機を含む）</t>
    <rPh sb="0" eb="2">
      <t>ムジン</t>
    </rPh>
    <rPh sb="2" eb="5">
      <t>コウクウキ</t>
    </rPh>
    <rPh sb="6" eb="8">
      <t>コガタ</t>
    </rPh>
    <rPh sb="8" eb="11">
      <t>ムジンキ</t>
    </rPh>
    <rPh sb="12" eb="13">
      <t>フク</t>
    </rPh>
    <phoneticPr fontId="24"/>
  </si>
  <si>
    <t>工作機械器具</t>
    <rPh sb="0" eb="2">
      <t>コウサク</t>
    </rPh>
    <rPh sb="2" eb="4">
      <t>キカイ</t>
    </rPh>
    <rPh sb="4" eb="6">
      <t>キグ</t>
    </rPh>
    <phoneticPr fontId="24"/>
  </si>
  <si>
    <t>農林業・土木建設機械器具</t>
    <rPh sb="0" eb="3">
      <t>ノウリンギョウ</t>
    </rPh>
    <rPh sb="4" eb="6">
      <t>ドボク</t>
    </rPh>
    <rPh sb="6" eb="8">
      <t>ケンセツ</t>
    </rPh>
    <rPh sb="8" eb="10">
      <t>キカイ</t>
    </rPh>
    <rPh sb="10" eb="12">
      <t>キグ</t>
    </rPh>
    <phoneticPr fontId="24"/>
  </si>
  <si>
    <t>環境整備機械器具</t>
    <rPh sb="0" eb="2">
      <t>カンキョウ</t>
    </rPh>
    <rPh sb="2" eb="4">
      <t>セイビ</t>
    </rPh>
    <rPh sb="4" eb="6">
      <t>キカイ</t>
    </rPh>
    <rPh sb="6" eb="8">
      <t>キグ</t>
    </rPh>
    <phoneticPr fontId="24"/>
  </si>
  <si>
    <t>電気・通信機械器具</t>
    <rPh sb="0" eb="2">
      <t>デンキ</t>
    </rPh>
    <rPh sb="3" eb="5">
      <t>ツウシン</t>
    </rPh>
    <rPh sb="5" eb="7">
      <t>キカイ</t>
    </rPh>
    <rPh sb="7" eb="9">
      <t>キグ</t>
    </rPh>
    <phoneticPr fontId="24"/>
  </si>
  <si>
    <t>一般家庭電気器具</t>
    <rPh sb="0" eb="2">
      <t>イッパン</t>
    </rPh>
    <rPh sb="2" eb="4">
      <t>カテイ</t>
    </rPh>
    <rPh sb="4" eb="6">
      <t>デンキ</t>
    </rPh>
    <rPh sb="6" eb="8">
      <t>キグ</t>
    </rPh>
    <phoneticPr fontId="24"/>
  </si>
  <si>
    <t>理化学・計測機械器具</t>
    <rPh sb="0" eb="3">
      <t>リカガク</t>
    </rPh>
    <rPh sb="4" eb="6">
      <t>ケイソク</t>
    </rPh>
    <rPh sb="6" eb="8">
      <t>キカイ</t>
    </rPh>
    <rPh sb="8" eb="10">
      <t>キグ</t>
    </rPh>
    <phoneticPr fontId="24"/>
  </si>
  <si>
    <t>医療機器類</t>
    <rPh sb="0" eb="2">
      <t>イリョウ</t>
    </rPh>
    <rPh sb="2" eb="5">
      <t>キキルイ</t>
    </rPh>
    <phoneticPr fontId="24"/>
  </si>
  <si>
    <t>事務用機器（OA機器を含む）</t>
    <rPh sb="0" eb="3">
      <t>ジムヨウ</t>
    </rPh>
    <rPh sb="3" eb="5">
      <t>キキ</t>
    </rPh>
    <rPh sb="8" eb="10">
      <t>キキ</t>
    </rPh>
    <rPh sb="11" eb="12">
      <t>フク</t>
    </rPh>
    <phoneticPr fontId="24"/>
  </si>
  <si>
    <t>コンピュータ（サーバー・周辺機器を含む）</t>
    <rPh sb="12" eb="14">
      <t>シュウヘン</t>
    </rPh>
    <rPh sb="14" eb="16">
      <t>キキ</t>
    </rPh>
    <rPh sb="17" eb="18">
      <t>フク</t>
    </rPh>
    <phoneticPr fontId="24"/>
  </si>
  <si>
    <t>トレーニング機器・体育施設機械器具等</t>
    <rPh sb="6" eb="8">
      <t>キキ</t>
    </rPh>
    <rPh sb="9" eb="11">
      <t>タイイク</t>
    </rPh>
    <rPh sb="11" eb="13">
      <t>シセツ</t>
    </rPh>
    <rPh sb="13" eb="15">
      <t>キカイ</t>
    </rPh>
    <rPh sb="15" eb="17">
      <t>キグ</t>
    </rPh>
    <rPh sb="17" eb="18">
      <t>トウ</t>
    </rPh>
    <phoneticPr fontId="24"/>
  </si>
  <si>
    <t>キャンプ・登山用品等</t>
    <rPh sb="5" eb="7">
      <t>トザン</t>
    </rPh>
    <rPh sb="7" eb="9">
      <t>ヨウヒン</t>
    </rPh>
    <rPh sb="9" eb="10">
      <t>ナド</t>
    </rPh>
    <phoneticPr fontId="24"/>
  </si>
  <si>
    <t>消防・防災・防犯用品等</t>
    <rPh sb="0" eb="2">
      <t>ショウボウ</t>
    </rPh>
    <rPh sb="3" eb="5">
      <t>ボウサイ</t>
    </rPh>
    <rPh sb="6" eb="8">
      <t>ボウハン</t>
    </rPh>
    <rPh sb="8" eb="11">
      <t>ヨウヒントウ</t>
    </rPh>
    <phoneticPr fontId="24"/>
  </si>
  <si>
    <t>家具・厨房機器</t>
    <rPh sb="0" eb="2">
      <t>カグ</t>
    </rPh>
    <rPh sb="3" eb="5">
      <t>チュウボウ</t>
    </rPh>
    <rPh sb="5" eb="7">
      <t>キキ</t>
    </rPh>
    <phoneticPr fontId="24"/>
  </si>
  <si>
    <t>楽器類</t>
    <rPh sb="0" eb="2">
      <t>ガッキ</t>
    </rPh>
    <rPh sb="2" eb="3">
      <t>ルイ</t>
    </rPh>
    <phoneticPr fontId="24"/>
  </si>
  <si>
    <t>航路標識保守等</t>
    <rPh sb="0" eb="2">
      <t>コウロ</t>
    </rPh>
    <rPh sb="2" eb="4">
      <t>ヒョウシキ</t>
    </rPh>
    <rPh sb="4" eb="6">
      <t>ホシュ</t>
    </rPh>
    <rPh sb="6" eb="7">
      <t>トウ</t>
    </rPh>
    <phoneticPr fontId="24"/>
  </si>
  <si>
    <t>廃油</t>
    <rPh sb="0" eb="2">
      <t>ハイユ</t>
    </rPh>
    <phoneticPr fontId="24"/>
  </si>
  <si>
    <t>OA機器</t>
    <rPh sb="2" eb="4">
      <t>キキ</t>
    </rPh>
    <phoneticPr fontId="25"/>
  </si>
  <si>
    <t>消火器</t>
    <rPh sb="0" eb="3">
      <t>ショウカキ</t>
    </rPh>
    <phoneticPr fontId="24"/>
  </si>
  <si>
    <t>鉄くず</t>
    <rPh sb="0" eb="1">
      <t>テツ</t>
    </rPh>
    <phoneticPr fontId="24"/>
  </si>
  <si>
    <t>非鉄金属くず</t>
    <rPh sb="0" eb="1">
      <t>ヒ</t>
    </rPh>
    <rPh sb="1" eb="2">
      <t>テツ</t>
    </rPh>
    <rPh sb="2" eb="4">
      <t>キンゾク</t>
    </rPh>
    <phoneticPr fontId="24"/>
  </si>
  <si>
    <t>古紙</t>
    <rPh sb="0" eb="2">
      <t>コシ</t>
    </rPh>
    <phoneticPr fontId="24"/>
  </si>
  <si>
    <t>ビン類</t>
    <rPh sb="2" eb="3">
      <t>ルイ</t>
    </rPh>
    <phoneticPr fontId="24"/>
  </si>
  <si>
    <t>ペットボトル</t>
  </si>
  <si>
    <t>古物</t>
    <rPh sb="0" eb="1">
      <t>フル</t>
    </rPh>
    <rPh sb="1" eb="2">
      <t>モノ</t>
    </rPh>
    <phoneticPr fontId="24"/>
  </si>
  <si>
    <t>写真撮影</t>
    <rPh sb="0" eb="2">
      <t>シャシン</t>
    </rPh>
    <rPh sb="2" eb="4">
      <t>サツエイ</t>
    </rPh>
    <phoneticPr fontId="24"/>
  </si>
  <si>
    <t>地図作成</t>
    <rPh sb="0" eb="2">
      <t>チズ</t>
    </rPh>
    <rPh sb="2" eb="4">
      <t>サクセイ</t>
    </rPh>
    <phoneticPr fontId="24"/>
  </si>
  <si>
    <t>クリーニング</t>
  </si>
  <si>
    <t>運送</t>
  </si>
  <si>
    <t>清掃</t>
  </si>
  <si>
    <t>警備</t>
  </si>
  <si>
    <t>ピアノ調律</t>
  </si>
  <si>
    <t>椅子張替</t>
  </si>
  <si>
    <t>畳表替</t>
  </si>
  <si>
    <t>各種計画策定支援業務</t>
    <rPh sb="0" eb="6">
      <t>カクシュケイカクサクテイ</t>
    </rPh>
    <rPh sb="6" eb="10">
      <t>シエンギョウム</t>
    </rPh>
    <phoneticPr fontId="25"/>
  </si>
  <si>
    <t>公会計・公営企業会計整備支援業務</t>
    <rPh sb="0" eb="1">
      <t>コウ</t>
    </rPh>
    <rPh sb="1" eb="3">
      <t>カイケイ</t>
    </rPh>
    <rPh sb="4" eb="6">
      <t>コウエイ</t>
    </rPh>
    <rPh sb="6" eb="8">
      <t>キギョウ</t>
    </rPh>
    <rPh sb="8" eb="10">
      <t>カイケイ</t>
    </rPh>
    <rPh sb="10" eb="12">
      <t>セイビ</t>
    </rPh>
    <rPh sb="12" eb="14">
      <t>シエン</t>
    </rPh>
    <rPh sb="14" eb="16">
      <t>ギョウム</t>
    </rPh>
    <phoneticPr fontId="24"/>
  </si>
  <si>
    <t>火葬業務（火葬残骨灰処理業務等）</t>
    <rPh sb="0" eb="2">
      <t>カソウ</t>
    </rPh>
    <rPh sb="2" eb="4">
      <t>ギョウム</t>
    </rPh>
    <rPh sb="5" eb="7">
      <t>カソウ</t>
    </rPh>
    <rPh sb="7" eb="8">
      <t>ザン</t>
    </rPh>
    <rPh sb="8" eb="9">
      <t>コツ</t>
    </rPh>
    <rPh sb="9" eb="10">
      <t>ハイ</t>
    </rPh>
    <rPh sb="10" eb="12">
      <t>ショリ</t>
    </rPh>
    <rPh sb="12" eb="15">
      <t>ギョウムトウ</t>
    </rPh>
    <phoneticPr fontId="24"/>
  </si>
  <si>
    <t>文化財の修復・復元・複製等の業務</t>
    <rPh sb="0" eb="3">
      <t>ブンカザイ</t>
    </rPh>
    <rPh sb="4" eb="6">
      <t>シュウフク</t>
    </rPh>
    <rPh sb="7" eb="9">
      <t>フクゲン</t>
    </rPh>
    <rPh sb="10" eb="12">
      <t>フクセイ</t>
    </rPh>
    <rPh sb="12" eb="13">
      <t>トウ</t>
    </rPh>
    <rPh sb="14" eb="16">
      <t>ギョウム</t>
    </rPh>
    <phoneticPr fontId="24"/>
  </si>
  <si>
    <t>遺跡発掘調査関連業務</t>
    <rPh sb="0" eb="2">
      <t>イセキ</t>
    </rPh>
    <rPh sb="2" eb="4">
      <t>ハックツ</t>
    </rPh>
    <rPh sb="4" eb="6">
      <t>チョウサ</t>
    </rPh>
    <rPh sb="6" eb="8">
      <t>カンレン</t>
    </rPh>
    <rPh sb="8" eb="10">
      <t>ギョウム</t>
    </rPh>
    <phoneticPr fontId="24"/>
  </si>
  <si>
    <t>特定健診・特定保健指導事業全般</t>
    <rPh sb="0" eb="2">
      <t>トクテイ</t>
    </rPh>
    <rPh sb="2" eb="4">
      <t>ケンシン</t>
    </rPh>
    <rPh sb="5" eb="7">
      <t>トクテイ</t>
    </rPh>
    <rPh sb="7" eb="9">
      <t>ホケン</t>
    </rPh>
    <rPh sb="9" eb="11">
      <t>シドウ</t>
    </rPh>
    <rPh sb="11" eb="13">
      <t>ジギョウ</t>
    </rPh>
    <rPh sb="13" eb="15">
      <t>ゼンパン</t>
    </rPh>
    <phoneticPr fontId="24"/>
  </si>
  <si>
    <t>一斉清掃土砂収集運搬処理業務</t>
    <rPh sb="0" eb="2">
      <t>イッセイ</t>
    </rPh>
    <rPh sb="2" eb="4">
      <t>セイソウ</t>
    </rPh>
    <rPh sb="4" eb="6">
      <t>ドシャ</t>
    </rPh>
    <rPh sb="6" eb="8">
      <t>シュウシュウ</t>
    </rPh>
    <rPh sb="8" eb="10">
      <t>ウンパン</t>
    </rPh>
    <rPh sb="10" eb="12">
      <t>ショリ</t>
    </rPh>
    <rPh sb="12" eb="14">
      <t>ギョウム</t>
    </rPh>
    <phoneticPr fontId="24"/>
  </si>
  <si>
    <t>給食サービス</t>
    <rPh sb="0" eb="2">
      <t>キュウショク</t>
    </rPh>
    <phoneticPr fontId="24"/>
  </si>
  <si>
    <t>保菌検査等の臨床検査業務</t>
    <rPh sb="0" eb="2">
      <t>ホキン</t>
    </rPh>
    <rPh sb="2" eb="4">
      <t>ケンサ</t>
    </rPh>
    <rPh sb="4" eb="5">
      <t>トウ</t>
    </rPh>
    <rPh sb="6" eb="8">
      <t>リンショウ</t>
    </rPh>
    <rPh sb="8" eb="10">
      <t>ケンサ</t>
    </rPh>
    <rPh sb="10" eb="12">
      <t>ギョウム</t>
    </rPh>
    <phoneticPr fontId="24"/>
  </si>
  <si>
    <t>公共交通編成支援業務</t>
    <rPh sb="0" eb="6">
      <t>コウキョウコウツウヘンセイ</t>
    </rPh>
    <rPh sb="6" eb="8">
      <t>シエン</t>
    </rPh>
    <rPh sb="8" eb="10">
      <t>ギョウム</t>
    </rPh>
    <phoneticPr fontId="24"/>
  </si>
  <si>
    <t>農業関連施設維持管理業務</t>
    <rPh sb="0" eb="2">
      <t>ノウギョウ</t>
    </rPh>
    <rPh sb="2" eb="4">
      <t>カンレン</t>
    </rPh>
    <rPh sb="4" eb="6">
      <t>シセツ</t>
    </rPh>
    <rPh sb="6" eb="8">
      <t>イジ</t>
    </rPh>
    <rPh sb="8" eb="10">
      <t>カンリ</t>
    </rPh>
    <rPh sb="10" eb="12">
      <t>ギョウム</t>
    </rPh>
    <phoneticPr fontId="24"/>
  </si>
  <si>
    <t>その他のサービス</t>
    <rPh sb="2" eb="3">
      <t>タ</t>
    </rPh>
    <phoneticPr fontId="24"/>
  </si>
  <si>
    <t>012001001</t>
  </si>
  <si>
    <t>012002001</t>
  </si>
  <si>
    <t>012003001</t>
  </si>
  <si>
    <t>012004001</t>
  </si>
  <si>
    <t>012005001</t>
  </si>
  <si>
    <t>012006001</t>
  </si>
  <si>
    <t>012006011</t>
  </si>
  <si>
    <t>012007001</t>
  </si>
  <si>
    <t>012008001</t>
  </si>
  <si>
    <t>012009001</t>
  </si>
  <si>
    <t>012009026</t>
  </si>
  <si>
    <t>012011001</t>
  </si>
  <si>
    <t>012010001</t>
  </si>
  <si>
    <t>012010021</t>
  </si>
  <si>
    <t>012010019</t>
  </si>
  <si>
    <t>012010020</t>
  </si>
  <si>
    <t>012010018</t>
  </si>
  <si>
    <t>1　物品のリース・レンタル</t>
  </si>
  <si>
    <t>2　情報関連サービス</t>
  </si>
  <si>
    <t>3　デザイン関連</t>
  </si>
  <si>
    <t>4　代行関連</t>
  </si>
  <si>
    <t>5　広告・催事関連</t>
  </si>
  <si>
    <t>6　調査関連</t>
  </si>
  <si>
    <t>7　廃棄物処理関連</t>
  </si>
  <si>
    <t>8　衛生管理関連</t>
  </si>
  <si>
    <t>9　各種保守業務（修繕・修理を含む）</t>
  </si>
  <si>
    <t>10　不用品の買取</t>
  </si>
  <si>
    <t>11　その他の専門サービス</t>
  </si>
  <si>
    <t>発注者の所在地
※市町村名までで可</t>
    <rPh sb="0" eb="3">
      <t>ハッチュウシャ</t>
    </rPh>
    <rPh sb="4" eb="7">
      <t>ショザイチ</t>
    </rPh>
    <phoneticPr fontId="15"/>
  </si>
  <si>
    <t>登記された役員および、委任先営業所の役員を入力してください。役員が複数になる場合は、行をあけずに入力してください。</t>
  </si>
  <si>
    <t>*1 役職は、正式名称で入力してください。
*2 氏名は、姓と名を１文字分空けて入力してください。
*3 フリガナは、全角カタカナで入力し、姓と名は１文字分空けてください。
*4 性別、常勤・非常勤はリストから選択してください。</t>
    <phoneticPr fontId="5"/>
  </si>
  <si>
    <t>例)1000001　「-（ハイフン）」を使わず7桁の数字で入力してください。</t>
  </si>
  <si>
    <t>物品:1　車両・船舶・航空機</t>
  </si>
  <si>
    <t>物品:2　工作機械器具</t>
  </si>
  <si>
    <t>物品:3　農林業・土木建設機械器具</t>
  </si>
  <si>
    <t>物品:4　環境調整機械器具</t>
  </si>
  <si>
    <t>物品:5　電気・通信機械器具</t>
  </si>
  <si>
    <t>物品:6　理化学・計測機械器具</t>
  </si>
  <si>
    <t>物品:7　医療機器・医薬材料</t>
  </si>
  <si>
    <t>物品:8　事務用品・事務機器</t>
  </si>
  <si>
    <t>物品:9　情報機器関係</t>
  </si>
  <si>
    <t>物品:10　印刷・製本</t>
  </si>
  <si>
    <t>物品:11　資材</t>
  </si>
  <si>
    <t>物品:12　衣料・寝具類</t>
  </si>
  <si>
    <t>物品:13　スポーツ用品・テント</t>
  </si>
  <si>
    <t>物品:14　日用品・ギフト</t>
  </si>
  <si>
    <t>物品:15　消防・防災・防犯用品等</t>
  </si>
  <si>
    <t>物品:16　写真類</t>
  </si>
  <si>
    <t>物品:17　看板・染物</t>
  </si>
  <si>
    <t>物品:18　燃料・ガス</t>
  </si>
  <si>
    <t>物品:19　家具・厨房</t>
  </si>
  <si>
    <t>物品:20　書籍</t>
  </si>
  <si>
    <t>物品:21　楽器</t>
  </si>
  <si>
    <t>物品:22　その他物品</t>
  </si>
  <si>
    <t>役務:1　物品のリース・レンタル</t>
  </si>
  <si>
    <t>役務:2　情報関連サービス</t>
  </si>
  <si>
    <t>役務:3　デザイン関連</t>
  </si>
  <si>
    <t>役務:4　代行関連</t>
  </si>
  <si>
    <t>役務:5　広告・催事関連</t>
  </si>
  <si>
    <t>役務:6　調査関連</t>
  </si>
  <si>
    <t>役務:7　廃棄物処理関連</t>
  </si>
  <si>
    <t>役務:8　衛生管理関連</t>
  </si>
  <si>
    <t>役務:9　各種保守業務（修繕・修理を含む）</t>
  </si>
  <si>
    <t>役務:10　不用品の買取</t>
  </si>
  <si>
    <t>役務:11　その他の専門サービス</t>
  </si>
  <si>
    <t>←空白用</t>
    <rPh sb="1" eb="3">
      <t>クウハク</t>
    </rPh>
    <rPh sb="3" eb="4">
      <t>ヨウ</t>
    </rPh>
    <phoneticPr fontId="5"/>
  </si>
  <si>
    <t>　</t>
    <phoneticPr fontId="5"/>
  </si>
  <si>
    <t>登録を希望する営業種目及び品目については、審査基準日の直近３カ年以内の営業実績を必ず入力してください。
営業実績のない営業種目及び品目の認定は行いません。
営業実績の相手方は官公庁に限らず、すべての発注者を対象とします。
発注者の所在地欄は、市町村名までで可
営業種目欄はリストから選択してください。</t>
    <rPh sb="42" eb="44">
      <t>ニュウリョク</t>
    </rPh>
    <rPh sb="71" eb="72">
      <t>オコナ</t>
    </rPh>
    <rPh sb="111" eb="114">
      <t>ハッチュウシャ</t>
    </rPh>
    <rPh sb="115" eb="118">
      <t>ショザイチ</t>
    </rPh>
    <rPh sb="118" eb="119">
      <t>ラン</t>
    </rPh>
    <rPh sb="134" eb="135">
      <t>ラン</t>
    </rPh>
    <phoneticPr fontId="5"/>
  </si>
  <si>
    <t>39_香南市</t>
  </si>
  <si>
    <t>令和5・6年度 香南市 物品製造（購入）・役務の提供等の申請に必要な項目を入力してください。</t>
    <rPh sb="8" eb="11">
      <t>コウナンシ</t>
    </rPh>
    <phoneticPr fontId="5"/>
  </si>
  <si>
    <t>011007004</t>
    <phoneticPr fontId="5"/>
  </si>
  <si>
    <t>申請を希望する場合、希望欄にリストから「○」を選択してください。
「011022033 その他物品」、「012006011 その他調査」、「012010018 その他のサービス」を希望する場合は、具体的な内容欄を入力してください。
申請業種は審査基準日現在で、許可を受けているものに限ります。
営業に係る許可書等は、別途添付資料として提出してください。</t>
    <rPh sb="90" eb="92">
      <t>キボウ</t>
    </rPh>
    <rPh sb="94" eb="96">
      <t>バアイ</t>
    </rPh>
    <rPh sb="98" eb="101">
      <t>グタイテキ</t>
    </rPh>
    <rPh sb="102" eb="104">
      <t>ナイヨウ</t>
    </rPh>
    <rPh sb="104" eb="105">
      <t>ラン</t>
    </rPh>
    <rPh sb="106" eb="108">
      <t>ニュウリョク</t>
    </rPh>
    <phoneticPr fontId="5"/>
  </si>
  <si>
    <t>@を含む半角文字で入力してください。
支店・営業所に入札・契約権限を委任する場合、入力は不要です。</t>
    <phoneticPr fontId="5"/>
  </si>
  <si>
    <t>@を含む半角文字で入力してください。</t>
    <phoneticPr fontId="5"/>
  </si>
  <si>
    <t>例)2022/4/1、R4/4/1</t>
    <phoneticPr fontId="5"/>
  </si>
  <si>
    <t>例)2022/4/1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</si>
</sst>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¥&quot;#,##0_);[Red]\(&quot;¥&quot;#,##0\)"/>
    <numFmt numFmtId="177" formatCode="ggge&quot;年&quot;m&quot;月&quot;d&quot;日&quot;"/>
    <numFmt numFmtId="178" formatCode="#,##0_ ;[Red]\-#,##0\ "/>
    <numFmt numFmtId="179" formatCode="&quot;Ver.&quot;yyyymmdd"/>
    <numFmt numFmtId="180" formatCode="\(#\)"/>
    <numFmt numFmtId="181" formatCode="000\-0000"/>
    <numFmt numFmtId="182" formatCode="#,##0_ "/>
    <numFmt numFmtId="183" formatCode="0000000"/>
    <numFmt numFmtId="184" formatCode="0_);[Red]\(0\)"/>
    <numFmt numFmtId="185" formatCode="[DBNum3][$-411]0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8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0" fillId="0" borderId="0"/>
    <xf numFmtId="0" fontId="7" fillId="0" borderId="0">
      <alignment vertical="center"/>
    </xf>
    <xf numFmtId="0" fontId="3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10">
    <xf numFmtId="0" fontId="0" fillId="0" borderId="0" xfId="0">
      <alignment vertic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vertical="top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top"/>
    </xf>
    <xf numFmtId="0" fontId="24" fillId="0" borderId="0" xfId="0" applyFont="1">
      <alignment vertical="center"/>
    </xf>
    <xf numFmtId="179" fontId="7" fillId="0" borderId="0" xfId="1" applyNumberFormat="1" applyFont="1" applyAlignment="1">
      <alignment vertical="top"/>
    </xf>
    <xf numFmtId="0" fontId="24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4" fillId="0" borderId="43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>
      <alignment vertical="center"/>
    </xf>
    <xf numFmtId="49" fontId="21" fillId="5" borderId="44" xfId="0" applyNumberFormat="1" applyFont="1" applyFill="1" applyBorder="1" applyAlignment="1" applyProtection="1">
      <alignment horizontal="left" vertical="center"/>
      <protection locked="0"/>
    </xf>
    <xf numFmtId="49" fontId="21" fillId="5" borderId="3" xfId="0" applyNumberFormat="1" applyFont="1" applyFill="1" applyBorder="1" applyAlignment="1" applyProtection="1">
      <alignment horizontal="left" vertical="center"/>
      <protection locked="0"/>
    </xf>
    <xf numFmtId="49" fontId="21" fillId="2" borderId="4" xfId="0" applyNumberFormat="1" applyFont="1" applyFill="1" applyBorder="1" applyAlignment="1" applyProtection="1">
      <alignment horizontal="left" vertical="center"/>
      <protection locked="0"/>
    </xf>
    <xf numFmtId="0" fontId="21" fillId="5" borderId="4" xfId="0" applyFont="1" applyFill="1" applyBorder="1" applyAlignment="1" applyProtection="1">
      <alignment horizontal="left" vertical="center"/>
      <protection locked="0"/>
    </xf>
    <xf numFmtId="0" fontId="21" fillId="5" borderId="44" xfId="0" applyFont="1" applyFill="1" applyBorder="1" applyAlignment="1" applyProtection="1">
      <alignment horizontal="left" vertical="center" shrinkToFit="1"/>
      <protection locked="0"/>
    </xf>
    <xf numFmtId="49" fontId="25" fillId="5" borderId="44" xfId="0" applyNumberFormat="1" applyFont="1" applyFill="1" applyBorder="1" applyAlignment="1" applyProtection="1">
      <alignment horizontal="left" vertical="center"/>
      <protection locked="0"/>
    </xf>
    <xf numFmtId="0" fontId="21" fillId="0" borderId="8" xfId="0" applyFont="1" applyBorder="1">
      <alignment vertical="center"/>
    </xf>
    <xf numFmtId="0" fontId="21" fillId="0" borderId="30" xfId="0" applyFont="1" applyBorder="1">
      <alignment vertical="center"/>
    </xf>
    <xf numFmtId="49" fontId="21" fillId="5" borderId="45" xfId="0" applyNumberFormat="1" applyFont="1" applyFill="1" applyBorder="1" applyAlignment="1" applyProtection="1">
      <alignment horizontal="left" vertical="center"/>
      <protection locked="0"/>
    </xf>
    <xf numFmtId="49" fontId="21" fillId="2" borderId="29" xfId="0" applyNumberFormat="1" applyFont="1" applyFill="1" applyBorder="1" applyAlignment="1" applyProtection="1">
      <alignment horizontal="left" vertical="center"/>
      <protection locked="0"/>
    </xf>
    <xf numFmtId="49" fontId="21" fillId="2" borderId="45" xfId="0" applyNumberFormat="1" applyFont="1" applyFill="1" applyBorder="1" applyAlignment="1" applyProtection="1">
      <alignment horizontal="left" vertical="center"/>
      <protection locked="0"/>
    </xf>
    <xf numFmtId="14" fontId="21" fillId="5" borderId="45" xfId="0" applyNumberFormat="1" applyFont="1" applyFill="1" applyBorder="1" applyAlignment="1" applyProtection="1">
      <alignment horizontal="left" vertical="center"/>
      <protection locked="0"/>
    </xf>
    <xf numFmtId="0" fontId="21" fillId="5" borderId="29" xfId="0" applyFont="1" applyFill="1" applyBorder="1" applyAlignment="1" applyProtection="1">
      <alignment horizontal="left" vertical="center"/>
      <protection locked="0"/>
    </xf>
    <xf numFmtId="0" fontId="21" fillId="5" borderId="45" xfId="0" applyFont="1" applyFill="1" applyBorder="1" applyAlignment="1" applyProtection="1">
      <alignment horizontal="left" vertical="center" shrinkToFit="1"/>
      <protection locked="0"/>
    </xf>
    <xf numFmtId="49" fontId="25" fillId="5" borderId="45" xfId="0" applyNumberFormat="1" applyFont="1" applyFill="1" applyBorder="1" applyAlignment="1" applyProtection="1">
      <alignment horizontal="left" vertical="center"/>
      <protection locked="0"/>
    </xf>
    <xf numFmtId="0" fontId="21" fillId="0" borderId="46" xfId="0" applyFont="1" applyBorder="1">
      <alignment vertical="center"/>
    </xf>
    <xf numFmtId="49" fontId="21" fillId="5" borderId="46" xfId="0" applyNumberFormat="1" applyFont="1" applyFill="1" applyBorder="1" applyAlignment="1" applyProtection="1">
      <alignment horizontal="left" vertical="center"/>
      <protection locked="0"/>
    </xf>
    <xf numFmtId="49" fontId="21" fillId="2" borderId="21" xfId="0" applyNumberFormat="1" applyFont="1" applyFill="1" applyBorder="1" applyAlignment="1" applyProtection="1">
      <alignment horizontal="left" vertical="center"/>
      <protection locked="0"/>
    </xf>
    <xf numFmtId="49" fontId="21" fillId="2" borderId="46" xfId="0" applyNumberFormat="1" applyFont="1" applyFill="1" applyBorder="1" applyAlignment="1" applyProtection="1">
      <alignment horizontal="left" vertical="center"/>
      <protection locked="0"/>
    </xf>
    <xf numFmtId="14" fontId="21" fillId="5" borderId="46" xfId="0" applyNumberFormat="1" applyFont="1" applyFill="1" applyBorder="1" applyAlignment="1" applyProtection="1">
      <alignment horizontal="left" vertical="center"/>
      <protection locked="0"/>
    </xf>
    <xf numFmtId="0" fontId="21" fillId="5" borderId="21" xfId="0" applyFont="1" applyFill="1" applyBorder="1" applyAlignment="1" applyProtection="1">
      <alignment horizontal="left" vertical="center"/>
      <protection locked="0"/>
    </xf>
    <xf numFmtId="0" fontId="21" fillId="5" borderId="46" xfId="0" applyFont="1" applyFill="1" applyBorder="1" applyAlignment="1" applyProtection="1">
      <alignment horizontal="left" vertical="center" shrinkToFit="1"/>
      <protection locked="0"/>
    </xf>
    <xf numFmtId="49" fontId="25" fillId="5" borderId="46" xfId="0" applyNumberFormat="1" applyFont="1" applyFill="1" applyBorder="1" applyAlignment="1" applyProtection="1">
      <alignment horizontal="left" vertical="center"/>
      <protection locked="0"/>
    </xf>
    <xf numFmtId="14" fontId="21" fillId="2" borderId="44" xfId="0" applyNumberFormat="1" applyFont="1" applyFill="1" applyBorder="1" applyAlignment="1" applyProtection="1">
      <alignment horizontal="left" vertical="center"/>
      <protection locked="0"/>
    </xf>
    <xf numFmtId="0" fontId="0" fillId="6" borderId="0" xfId="0" applyFill="1">
      <alignment vertical="center"/>
    </xf>
    <xf numFmtId="38" fontId="4" fillId="2" borderId="38" xfId="0" applyNumberFormat="1" applyFont="1" applyFill="1" applyBorder="1" applyAlignment="1" applyProtection="1">
      <alignment horizontal="right" vertical="center"/>
      <protection locked="0"/>
    </xf>
    <xf numFmtId="14" fontId="4" fillId="2" borderId="8" xfId="0" applyNumberFormat="1" applyFont="1" applyFill="1" applyBorder="1" applyAlignment="1" applyProtection="1">
      <alignment horizontal="left" vertical="center"/>
      <protection locked="0"/>
    </xf>
    <xf numFmtId="14" fontId="4" fillId="2" borderId="42" xfId="0" applyNumberFormat="1" applyFont="1" applyFill="1" applyBorder="1" applyAlignment="1" applyProtection="1">
      <alignment horizontal="left" vertical="center"/>
      <protection locked="0"/>
    </xf>
    <xf numFmtId="14" fontId="4" fillId="2" borderId="33" xfId="0" applyNumberFormat="1" applyFont="1" applyFill="1" applyBorder="1" applyAlignment="1" applyProtection="1">
      <alignment horizontal="left" vertical="center"/>
      <protection locked="0"/>
    </xf>
    <xf numFmtId="38" fontId="4" fillId="2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0" xfId="6" applyFont="1" applyProtection="1">
      <alignment vertical="center"/>
    </xf>
    <xf numFmtId="0" fontId="8" fillId="0" borderId="0" xfId="2" applyFont="1" applyProtection="1">
      <alignment vertical="center"/>
    </xf>
    <xf numFmtId="14" fontId="8" fillId="0" borderId="0" xfId="2" applyNumberFormat="1" applyFont="1" applyProtection="1">
      <alignment vertical="center"/>
    </xf>
    <xf numFmtId="179" fontId="4" fillId="0" borderId="0" xfId="1" applyNumberFormat="1" applyFont="1" applyAlignment="1" applyProtection="1">
      <alignment vertical="top"/>
    </xf>
    <xf numFmtId="0" fontId="4" fillId="0" borderId="0" xfId="2" applyFont="1" applyProtection="1">
      <alignment vertical="center"/>
    </xf>
    <xf numFmtId="0" fontId="14" fillId="0" borderId="0" xfId="2" applyFont="1" applyProtection="1">
      <alignment vertical="center"/>
    </xf>
    <xf numFmtId="0" fontId="4" fillId="0" borderId="0" xfId="1" applyFont="1" applyProtection="1">
      <alignment vertical="center"/>
    </xf>
    <xf numFmtId="0" fontId="21" fillId="0" borderId="3" xfId="2" applyFont="1" applyBorder="1" applyProtection="1">
      <alignment vertical="center"/>
    </xf>
    <xf numFmtId="0" fontId="21" fillId="0" borderId="4" xfId="2" applyFont="1" applyBorder="1" applyProtection="1">
      <alignment vertical="center"/>
    </xf>
    <xf numFmtId="0" fontId="21" fillId="0" borderId="6" xfId="2" applyFont="1" applyBorder="1" applyProtection="1">
      <alignment vertical="center"/>
    </xf>
    <xf numFmtId="49" fontId="4" fillId="0" borderId="0" xfId="1" applyNumberFormat="1" applyFont="1" applyProtection="1">
      <alignment vertical="center"/>
    </xf>
    <xf numFmtId="0" fontId="21" fillId="0" borderId="7" xfId="2" applyFont="1" applyBorder="1" applyProtection="1">
      <alignment vertical="center"/>
    </xf>
    <xf numFmtId="0" fontId="21" fillId="0" borderId="0" xfId="2" applyFont="1" applyProtection="1">
      <alignment vertical="center"/>
    </xf>
    <xf numFmtId="0" fontId="21" fillId="0" borderId="8" xfId="2" applyFont="1" applyBorder="1" applyProtection="1">
      <alignment vertical="center"/>
    </xf>
    <xf numFmtId="0" fontId="21" fillId="0" borderId="5" xfId="2" applyFont="1" applyBorder="1" applyProtection="1">
      <alignment vertical="center"/>
    </xf>
    <xf numFmtId="0" fontId="21" fillId="0" borderId="1" xfId="2" applyFont="1" applyBorder="1" applyProtection="1">
      <alignment vertical="center"/>
    </xf>
    <xf numFmtId="0" fontId="21" fillId="0" borderId="2" xfId="2" applyFont="1" applyBorder="1" applyProtection="1">
      <alignment vertical="center"/>
    </xf>
    <xf numFmtId="0" fontId="16" fillId="0" borderId="7" xfId="0" applyFont="1" applyBorder="1" applyProtection="1">
      <alignment vertical="center"/>
    </xf>
    <xf numFmtId="0" fontId="16" fillId="0" borderId="0" xfId="0" applyFont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8" xfId="0" applyFont="1" applyBorder="1" applyProtection="1">
      <alignment vertical="center"/>
    </xf>
    <xf numFmtId="180" fontId="4" fillId="0" borderId="7" xfId="0" applyNumberFormat="1" applyFont="1" applyBorder="1" applyProtection="1">
      <alignment vertical="center"/>
    </xf>
    <xf numFmtId="180" fontId="4" fillId="0" borderId="0" xfId="0" applyNumberFormat="1" applyFont="1" applyProtection="1">
      <alignment vertical="center"/>
    </xf>
    <xf numFmtId="0" fontId="17" fillId="0" borderId="0" xfId="0" applyFont="1" applyAlignment="1" applyProtection="1">
      <alignment horizontal="right" vertical="top"/>
    </xf>
    <xf numFmtId="0" fontId="22" fillId="0" borderId="0" xfId="0" applyFont="1" applyAlignment="1" applyProtection="1">
      <alignment vertical="top"/>
    </xf>
    <xf numFmtId="0" fontId="4" fillId="0" borderId="7" xfId="0" applyFont="1" applyBorder="1" applyProtection="1">
      <alignment vertical="center"/>
    </xf>
    <xf numFmtId="0" fontId="15" fillId="0" borderId="8" xfId="0" applyFont="1" applyBorder="1" applyAlignment="1" applyProtection="1">
      <alignment vertical="top"/>
    </xf>
    <xf numFmtId="49" fontId="4" fillId="0" borderId="0" xfId="0" applyNumberFormat="1" applyFont="1" applyProtection="1">
      <alignment vertical="center"/>
    </xf>
    <xf numFmtId="0" fontId="4" fillId="0" borderId="8" xfId="2" applyFont="1" applyBorder="1" applyProtection="1">
      <alignment vertical="center"/>
    </xf>
    <xf numFmtId="49" fontId="17" fillId="0" borderId="0" xfId="0" applyNumberFormat="1" applyFont="1" applyAlignment="1" applyProtection="1">
      <alignment horizontal="right" vertical="top"/>
    </xf>
    <xf numFmtId="0" fontId="4" fillId="0" borderId="5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15" fillId="0" borderId="1" xfId="0" applyFont="1" applyBorder="1" applyAlignment="1" applyProtection="1">
      <alignment vertical="top"/>
    </xf>
    <xf numFmtId="0" fontId="4" fillId="0" borderId="2" xfId="0" applyFont="1" applyBorder="1" applyProtection="1">
      <alignment vertical="center"/>
    </xf>
    <xf numFmtId="0" fontId="15" fillId="0" borderId="0" xfId="0" applyFont="1" applyAlignment="1" applyProtection="1">
      <alignment vertical="top"/>
    </xf>
    <xf numFmtId="49" fontId="15" fillId="0" borderId="0" xfId="0" applyNumberFormat="1" applyFont="1" applyAlignment="1" applyProtection="1">
      <alignment vertical="top"/>
    </xf>
    <xf numFmtId="0" fontId="4" fillId="0" borderId="5" xfId="2" applyFont="1" applyBorder="1" applyProtection="1">
      <alignment vertical="center"/>
    </xf>
    <xf numFmtId="0" fontId="4" fillId="0" borderId="1" xfId="2" applyFont="1" applyBorder="1" applyProtection="1">
      <alignment vertical="center"/>
    </xf>
    <xf numFmtId="0" fontId="16" fillId="0" borderId="7" xfId="0" applyFont="1" applyBorder="1" applyAlignment="1" applyProtection="1">
      <alignment horizontal="left" vertical="center" indent="1"/>
    </xf>
    <xf numFmtId="0" fontId="16" fillId="0" borderId="0" xfId="0" applyFont="1" applyAlignment="1" applyProtection="1">
      <alignment horizontal="left" vertical="center" indent="1"/>
    </xf>
    <xf numFmtId="0" fontId="4" fillId="0" borderId="6" xfId="2" applyFont="1" applyBorder="1" applyProtection="1">
      <alignment vertical="center"/>
    </xf>
    <xf numFmtId="0" fontId="17" fillId="0" borderId="0" xfId="0" applyFont="1" applyAlignment="1" applyProtection="1">
      <alignment vertical="top"/>
    </xf>
    <xf numFmtId="0" fontId="17" fillId="0" borderId="0" xfId="0" applyFont="1" applyAlignment="1" applyProtection="1">
      <alignment horizontal="left" vertical="top"/>
    </xf>
    <xf numFmtId="0" fontId="20" fillId="0" borderId="0" xfId="1" applyFont="1" applyProtection="1">
      <alignment vertical="center"/>
    </xf>
    <xf numFmtId="0" fontId="20" fillId="0" borderId="7" xfId="0" applyFont="1" applyBorder="1" applyProtection="1">
      <alignment vertical="center"/>
    </xf>
    <xf numFmtId="0" fontId="20" fillId="0" borderId="0" xfId="0" applyFont="1" applyProtection="1">
      <alignment vertical="center"/>
    </xf>
    <xf numFmtId="0" fontId="20" fillId="0" borderId="8" xfId="0" applyFont="1" applyBorder="1" applyProtection="1">
      <alignment vertical="center"/>
    </xf>
    <xf numFmtId="0" fontId="20" fillId="0" borderId="0" xfId="2" applyFont="1" applyProtection="1">
      <alignment vertical="center"/>
    </xf>
    <xf numFmtId="0" fontId="22" fillId="0" borderId="0" xfId="0" quotePrefix="1" applyFont="1" applyAlignment="1" applyProtection="1">
      <alignment vertical="top"/>
    </xf>
    <xf numFmtId="49" fontId="15" fillId="0" borderId="1" xfId="0" applyNumberFormat="1" applyFont="1" applyBorder="1" applyAlignment="1" applyProtection="1">
      <alignment vertical="top"/>
    </xf>
    <xf numFmtId="0" fontId="18" fillId="0" borderId="7" xfId="0" applyFont="1" applyBorder="1" applyProtection="1">
      <alignment vertical="center"/>
    </xf>
    <xf numFmtId="0" fontId="18" fillId="0" borderId="0" xfId="0" applyFont="1" applyProtection="1">
      <alignment vertical="center"/>
    </xf>
    <xf numFmtId="49" fontId="4" fillId="0" borderId="4" xfId="0" applyNumberFormat="1" applyFont="1" applyBorder="1" applyProtection="1">
      <alignment vertical="center"/>
    </xf>
    <xf numFmtId="181" fontId="15" fillId="0" borderId="1" xfId="0" applyNumberFormat="1" applyFont="1" applyBorder="1" applyAlignment="1" applyProtection="1">
      <alignment vertical="top"/>
    </xf>
    <xf numFmtId="0" fontId="22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178" fontId="17" fillId="0" borderId="0" xfId="0" applyNumberFormat="1" applyFont="1" applyAlignment="1" applyProtection="1">
      <alignment horizontal="right" vertical="top"/>
    </xf>
    <xf numFmtId="0" fontId="22" fillId="0" borderId="8" xfId="0" applyFont="1" applyBorder="1" applyAlignment="1" applyProtection="1">
      <alignment vertical="top"/>
    </xf>
    <xf numFmtId="0" fontId="4" fillId="0" borderId="0" xfId="0" applyFont="1" applyAlignment="1" applyProtection="1">
      <alignment horizontal="center" vertical="center"/>
    </xf>
    <xf numFmtId="177" fontId="17" fillId="0" borderId="0" xfId="0" applyNumberFormat="1" applyFont="1" applyAlignment="1" applyProtection="1">
      <alignment horizontal="right" vertical="top"/>
    </xf>
    <xf numFmtId="177" fontId="22" fillId="0" borderId="0" xfId="0" applyNumberFormat="1" applyFont="1" applyAlignment="1" applyProtection="1">
      <alignment vertical="top"/>
    </xf>
    <xf numFmtId="180" fontId="4" fillId="0" borderId="0" xfId="0" applyNumberFormat="1" applyFont="1" applyAlignment="1" applyProtection="1"/>
    <xf numFmtId="0" fontId="4" fillId="0" borderId="0" xfId="0" applyFont="1" applyAlignment="1" applyProtection="1"/>
    <xf numFmtId="180" fontId="4" fillId="0" borderId="0" xfId="0" applyNumberFormat="1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15" fillId="0" borderId="7" xfId="0" applyFont="1" applyBorder="1" applyAlignment="1" applyProtection="1">
      <alignment vertical="top"/>
    </xf>
    <xf numFmtId="0" fontId="15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left" vertical="top"/>
    </xf>
    <xf numFmtId="0" fontId="4" fillId="0" borderId="4" xfId="2" applyFont="1" applyBorder="1" applyProtection="1">
      <alignment vertical="center"/>
    </xf>
    <xf numFmtId="0" fontId="21" fillId="0" borderId="18" xfId="0" quotePrefix="1" applyFont="1" applyBorder="1" applyAlignment="1" applyProtection="1">
      <alignment horizontal="left" vertical="center" wrapText="1" shrinkToFit="1"/>
    </xf>
    <xf numFmtId="0" fontId="4" fillId="4" borderId="0" xfId="2" applyFont="1" applyFill="1" applyProtection="1">
      <alignment vertical="center"/>
    </xf>
    <xf numFmtId="0" fontId="21" fillId="0" borderId="9" xfId="0" quotePrefix="1" applyFont="1" applyBorder="1" applyAlignment="1" applyProtection="1">
      <alignment horizontal="left" vertical="center" wrapText="1" shrinkToFit="1"/>
    </xf>
    <xf numFmtId="0" fontId="21" fillId="0" borderId="19" xfId="0" quotePrefix="1" applyFont="1" applyBorder="1" applyAlignment="1" applyProtection="1">
      <alignment horizontal="left" vertical="center" wrapText="1" shrinkToFit="1"/>
    </xf>
    <xf numFmtId="0" fontId="21" fillId="0" borderId="9" xfId="0" quotePrefix="1" applyFont="1" applyBorder="1" applyAlignment="1" applyProtection="1">
      <alignment vertical="center" wrapText="1" shrinkToFit="1"/>
    </xf>
    <xf numFmtId="0" fontId="21" fillId="0" borderId="19" xfId="0" quotePrefix="1" applyFont="1" applyBorder="1" applyAlignment="1" applyProtection="1">
      <alignment vertical="center" wrapText="1" shrinkToFit="1"/>
    </xf>
    <xf numFmtId="0" fontId="21" fillId="0" borderId="18" xfId="0" quotePrefix="1" applyFont="1" applyBorder="1" applyAlignment="1" applyProtection="1">
      <alignment vertical="center" wrapText="1" shrinkToFit="1"/>
    </xf>
    <xf numFmtId="0" fontId="21" fillId="0" borderId="38" xfId="0" quotePrefix="1" applyFont="1" applyBorder="1" applyAlignment="1" applyProtection="1">
      <alignment vertical="center" wrapText="1" shrinkToFit="1"/>
    </xf>
    <xf numFmtId="0" fontId="4" fillId="0" borderId="35" xfId="2" applyFont="1" applyBorder="1" applyProtection="1">
      <alignment vertical="center"/>
    </xf>
    <xf numFmtId="0" fontId="4" fillId="0" borderId="7" xfId="2" applyFont="1" applyBorder="1" applyProtection="1">
      <alignment vertical="center"/>
    </xf>
    <xf numFmtId="0" fontId="21" fillId="0" borderId="15" xfId="0" quotePrefix="1" applyFont="1" applyBorder="1" applyAlignment="1" applyProtection="1">
      <alignment horizontal="left" vertical="center" wrapText="1" shrinkToFit="1"/>
    </xf>
    <xf numFmtId="0" fontId="21" fillId="0" borderId="38" xfId="0" quotePrefix="1" applyFont="1" applyBorder="1" applyAlignment="1" applyProtection="1">
      <alignment horizontal="left" vertical="center" wrapText="1" shrinkToFit="1"/>
    </xf>
    <xf numFmtId="49" fontId="4" fillId="0" borderId="0" xfId="2" applyNumberFormat="1" applyFont="1" applyProtection="1">
      <alignment vertical="center"/>
    </xf>
    <xf numFmtId="0" fontId="16" fillId="0" borderId="5" xfId="0" applyFont="1" applyBorder="1" applyProtection="1">
      <alignment vertical="center"/>
    </xf>
    <xf numFmtId="0" fontId="14" fillId="0" borderId="1" xfId="0" applyFont="1" applyBorder="1" applyAlignment="1" applyProtection="1">
      <alignment horizontal="left" vertical="top"/>
    </xf>
    <xf numFmtId="184" fontId="4" fillId="0" borderId="0" xfId="1" applyNumberFormat="1" applyFont="1" applyProtection="1">
      <alignment vertical="center"/>
    </xf>
    <xf numFmtId="0" fontId="17" fillId="0" borderId="0" xfId="0" applyFont="1" applyProtection="1">
      <alignment vertical="center"/>
    </xf>
    <xf numFmtId="0" fontId="17" fillId="0" borderId="7" xfId="0" applyFont="1" applyBorder="1" applyProtection="1">
      <alignment vertical="center"/>
    </xf>
    <xf numFmtId="0" fontId="16" fillId="0" borderId="37" xfId="0" applyFont="1" applyBorder="1" applyProtection="1">
      <alignment vertical="center"/>
    </xf>
    <xf numFmtId="49" fontId="4" fillId="0" borderId="10" xfId="0" applyNumberFormat="1" applyFont="1" applyBorder="1" applyProtection="1">
      <alignment vertical="center"/>
    </xf>
    <xf numFmtId="49" fontId="4" fillId="0" borderId="11" xfId="0" applyNumberFormat="1" applyFont="1" applyBorder="1" applyProtection="1">
      <alignment vertical="center"/>
    </xf>
    <xf numFmtId="49" fontId="4" fillId="0" borderId="13" xfId="0" applyNumberFormat="1" applyFont="1" applyBorder="1" applyProtection="1">
      <alignment vertical="center"/>
    </xf>
    <xf numFmtId="49" fontId="4" fillId="0" borderId="12" xfId="0" applyNumberFormat="1" applyFont="1" applyBorder="1" applyProtection="1">
      <alignment vertical="center"/>
    </xf>
    <xf numFmtId="49" fontId="4" fillId="0" borderId="15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vertical="top"/>
    </xf>
    <xf numFmtId="0" fontId="15" fillId="0" borderId="2" xfId="0" applyFont="1" applyBorder="1" applyAlignment="1" applyProtection="1">
      <alignment vertical="top"/>
    </xf>
    <xf numFmtId="49" fontId="4" fillId="0" borderId="0" xfId="0" applyNumberFormat="1" applyFont="1" applyAlignment="1" applyProtection="1">
      <alignment vertical="top"/>
    </xf>
    <xf numFmtId="49" fontId="4" fillId="0" borderId="0" xfId="0" applyNumberFormat="1" applyFont="1" applyAlignment="1" applyProtection="1">
      <alignment horizontal="right" vertical="top"/>
    </xf>
    <xf numFmtId="49" fontId="4" fillId="0" borderId="1" xfId="0" applyNumberFormat="1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0" fontId="4" fillId="0" borderId="2" xfId="2" applyFont="1" applyBorder="1" applyProtection="1">
      <alignment vertical="center"/>
    </xf>
    <xf numFmtId="14" fontId="4" fillId="0" borderId="0" xfId="0" applyNumberFormat="1" applyFont="1" applyAlignment="1" applyProtection="1">
      <alignment vertical="top"/>
    </xf>
    <xf numFmtId="0" fontId="4" fillId="0" borderId="0" xfId="1" applyNumberFormat="1" applyFont="1" applyAlignment="1" applyProtection="1">
      <alignment horizontal="left" vertical="center"/>
    </xf>
    <xf numFmtId="0" fontId="22" fillId="0" borderId="0" xfId="0" quotePrefix="1" applyFont="1" applyAlignment="1" applyProtection="1">
      <alignment vertical="top" wrapText="1"/>
    </xf>
    <xf numFmtId="0" fontId="16" fillId="0" borderId="3" xfId="0" applyFont="1" applyBorder="1" applyAlignment="1" applyProtection="1">
      <alignment horizontal="left" vertical="center" indent="1"/>
    </xf>
    <xf numFmtId="0" fontId="16" fillId="0" borderId="4" xfId="0" applyFont="1" applyBorder="1" applyAlignment="1" applyProtection="1">
      <alignment horizontal="left" vertical="center" indent="1"/>
    </xf>
    <xf numFmtId="0" fontId="16" fillId="0" borderId="6" xfId="0" applyFont="1" applyBorder="1" applyAlignment="1" applyProtection="1">
      <alignment horizontal="left" vertical="center" indent="1"/>
    </xf>
    <xf numFmtId="49" fontId="4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</xf>
    <xf numFmtId="49" fontId="4" fillId="2" borderId="4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vertical="center" wrapText="1"/>
    </xf>
    <xf numFmtId="49" fontId="4" fillId="0" borderId="11" xfId="0" applyNumberFormat="1" applyFont="1" applyBorder="1" applyAlignment="1" applyProtection="1">
      <alignment vertical="center" wrapText="1"/>
    </xf>
    <xf numFmtId="49" fontId="4" fillId="0" borderId="12" xfId="0" applyNumberFormat="1" applyFont="1" applyBorder="1" applyAlignment="1" applyProtection="1">
      <alignment vertical="center" wrapText="1"/>
    </xf>
    <xf numFmtId="49" fontId="4" fillId="0" borderId="13" xfId="0" applyNumberFormat="1" applyFont="1" applyBorder="1" applyProtection="1">
      <alignment vertical="center"/>
    </xf>
    <xf numFmtId="49" fontId="4" fillId="0" borderId="11" xfId="0" applyNumberFormat="1" applyFont="1" applyBorder="1" applyProtection="1">
      <alignment vertical="center"/>
    </xf>
    <xf numFmtId="49" fontId="4" fillId="0" borderId="12" xfId="0" applyNumberFormat="1" applyFont="1" applyBorder="1" applyProtection="1">
      <alignment vertical="center"/>
    </xf>
    <xf numFmtId="0" fontId="9" fillId="7" borderId="9" xfId="2" applyFont="1" applyFill="1" applyBorder="1" applyAlignment="1" applyProtection="1">
      <alignment horizontal="left" vertical="center"/>
    </xf>
    <xf numFmtId="0" fontId="9" fillId="7" borderId="33" xfId="2" applyFont="1" applyFill="1" applyBorder="1" applyAlignment="1" applyProtection="1">
      <alignment horizontal="left" vertical="center"/>
    </xf>
    <xf numFmtId="0" fontId="9" fillId="7" borderId="19" xfId="2" applyFont="1" applyFill="1" applyBorder="1" applyAlignment="1" applyProtection="1">
      <alignment horizontal="left" vertical="center"/>
    </xf>
    <xf numFmtId="0" fontId="9" fillId="7" borderId="34" xfId="2" applyFont="1" applyFill="1" applyBorder="1" applyAlignment="1" applyProtection="1">
      <alignment horizontal="left" vertical="center"/>
    </xf>
    <xf numFmtId="0" fontId="9" fillId="7" borderId="18" xfId="2" applyFont="1" applyFill="1" applyBorder="1" applyAlignment="1" applyProtection="1">
      <alignment horizontal="left" vertical="center"/>
    </xf>
    <xf numFmtId="0" fontId="9" fillId="7" borderId="32" xfId="2" applyFont="1" applyFill="1" applyBorder="1" applyAlignment="1" applyProtection="1">
      <alignment horizontal="left" vertical="center"/>
    </xf>
    <xf numFmtId="0" fontId="21" fillId="0" borderId="9" xfId="0" applyFont="1" applyBorder="1" applyAlignment="1" applyProtection="1">
      <alignment horizontal="left" vertical="center" wrapText="1" shrinkToFit="1"/>
    </xf>
    <xf numFmtId="0" fontId="21" fillId="0" borderId="19" xfId="0" applyFont="1" applyBorder="1" applyAlignment="1" applyProtection="1">
      <alignment horizontal="left" vertical="center" wrapText="1" shrinkToFit="1"/>
    </xf>
    <xf numFmtId="0" fontId="21" fillId="0" borderId="18" xfId="0" applyFont="1" applyBorder="1" applyAlignment="1" applyProtection="1">
      <alignment horizontal="left" vertical="center" wrapText="1" shrinkToFit="1"/>
    </xf>
    <xf numFmtId="49" fontId="4" fillId="2" borderId="16" xfId="0" applyNumberFormat="1" applyFont="1" applyFill="1" applyBorder="1" applyAlignment="1" applyProtection="1">
      <alignment horizontal="left" vertical="center"/>
      <protection locked="0"/>
    </xf>
    <xf numFmtId="49" fontId="4" fillId="2" borderId="29" xfId="0" applyNumberFormat="1" applyFont="1" applyFill="1" applyBorder="1" applyAlignment="1" applyProtection="1">
      <alignment horizontal="left" vertical="center"/>
      <protection locked="0"/>
    </xf>
    <xf numFmtId="49" fontId="4" fillId="2" borderId="30" xfId="0" applyNumberFormat="1" applyFont="1" applyFill="1" applyBorder="1" applyAlignment="1" applyProtection="1">
      <alignment horizontal="left" vertical="center"/>
      <protection locked="0"/>
    </xf>
    <xf numFmtId="38" fontId="4" fillId="2" borderId="0" xfId="0" applyNumberFormat="1" applyFont="1" applyFill="1" applyAlignment="1" applyProtection="1">
      <alignment horizontal="right" vertical="center"/>
      <protection locked="0"/>
    </xf>
    <xf numFmtId="182" fontId="4" fillId="2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</xf>
    <xf numFmtId="14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177" fontId="4" fillId="2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top" wrapText="1"/>
    </xf>
    <xf numFmtId="0" fontId="22" fillId="0" borderId="0" xfId="0" applyFont="1" applyAlignment="1" applyProtection="1">
      <alignment vertical="top"/>
    </xf>
    <xf numFmtId="49" fontId="4" fillId="2" borderId="17" xfId="0" applyNumberFormat="1" applyFont="1" applyFill="1" applyBorder="1" applyAlignment="1" applyProtection="1">
      <alignment horizontal="left" vertical="center"/>
      <protection locked="0"/>
    </xf>
    <xf numFmtId="49" fontId="4" fillId="2" borderId="21" xfId="0" applyNumberFormat="1" applyFont="1" applyFill="1" applyBorder="1" applyAlignment="1" applyProtection="1">
      <alignment horizontal="left" vertical="center"/>
      <protection locked="0"/>
    </xf>
    <xf numFmtId="49" fontId="4" fillId="2" borderId="22" xfId="0" applyNumberFormat="1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9" fillId="7" borderId="25" xfId="2" applyFont="1" applyFill="1" applyBorder="1" applyAlignment="1" applyProtection="1">
      <alignment horizontal="left" vertical="center"/>
    </xf>
    <xf numFmtId="0" fontId="9" fillId="7" borderId="26" xfId="2" applyFont="1" applyFill="1" applyBorder="1" applyAlignment="1" applyProtection="1">
      <alignment horizontal="left" vertical="center"/>
    </xf>
    <xf numFmtId="0" fontId="9" fillId="7" borderId="27" xfId="2" applyFont="1" applyFill="1" applyBorder="1" applyAlignment="1" applyProtection="1">
      <alignment horizontal="left" vertical="center"/>
    </xf>
    <xf numFmtId="0" fontId="9" fillId="7" borderId="28" xfId="2" applyFont="1" applyFill="1" applyBorder="1" applyAlignment="1" applyProtection="1">
      <alignment horizontal="left" vertical="center"/>
    </xf>
    <xf numFmtId="0" fontId="9" fillId="7" borderId="29" xfId="2" applyFont="1" applyFill="1" applyBorder="1" applyAlignment="1" applyProtection="1">
      <alignment horizontal="left" vertical="center"/>
    </xf>
    <xf numFmtId="0" fontId="9" fillId="7" borderId="30" xfId="2" applyFont="1" applyFill="1" applyBorder="1" applyAlignment="1" applyProtection="1">
      <alignment horizontal="left" vertical="center"/>
    </xf>
    <xf numFmtId="49" fontId="4" fillId="2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49" fontId="4" fillId="2" borderId="40" xfId="0" applyNumberFormat="1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49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178" fontId="4" fillId="0" borderId="10" xfId="1" applyNumberFormat="1" applyFont="1" applyBorder="1" applyAlignment="1" applyProtection="1">
      <alignment horizontal="center" vertical="center"/>
    </xf>
    <xf numFmtId="178" fontId="4" fillId="0" borderId="11" xfId="1" applyNumberFormat="1" applyFont="1" applyBorder="1" applyAlignment="1" applyProtection="1">
      <alignment horizontal="center" vertical="center"/>
    </xf>
    <xf numFmtId="178" fontId="4" fillId="0" borderId="14" xfId="1" applyNumberFormat="1" applyFont="1" applyBorder="1" applyAlignment="1" applyProtection="1">
      <alignment horizontal="center" vertical="center"/>
    </xf>
    <xf numFmtId="178" fontId="4" fillId="0" borderId="11" xfId="0" applyNumberFormat="1" applyFont="1" applyBorder="1" applyAlignment="1" applyProtection="1">
      <alignment horizontal="center" vertical="center"/>
    </xf>
    <xf numFmtId="178" fontId="4" fillId="0" borderId="10" xfId="0" applyNumberFormat="1" applyFont="1" applyBorder="1" applyAlignment="1" applyProtection="1">
      <alignment horizontal="center" vertical="center"/>
    </xf>
    <xf numFmtId="178" fontId="4" fillId="0" borderId="14" xfId="0" applyNumberFormat="1" applyFont="1" applyBorder="1" applyAlignment="1" applyProtection="1">
      <alignment horizontal="center" vertical="center"/>
    </xf>
    <xf numFmtId="38" fontId="4" fillId="2" borderId="10" xfId="1" applyNumberFormat="1" applyFont="1" applyFill="1" applyBorder="1" applyAlignment="1" applyProtection="1">
      <alignment horizontal="right" vertical="center"/>
      <protection locked="0"/>
    </xf>
    <xf numFmtId="178" fontId="4" fillId="2" borderId="11" xfId="1" applyNumberFormat="1" applyFont="1" applyFill="1" applyBorder="1" applyAlignment="1" applyProtection="1">
      <alignment horizontal="right" vertical="center"/>
      <protection locked="0"/>
    </xf>
    <xf numFmtId="38" fontId="4" fillId="2" borderId="14" xfId="1" applyNumberFormat="1" applyFont="1" applyFill="1" applyBorder="1" applyAlignment="1" applyProtection="1">
      <alignment horizontal="right" vertical="center"/>
      <protection locked="0"/>
    </xf>
    <xf numFmtId="38" fontId="4" fillId="2" borderId="11" xfId="1" applyNumberFormat="1" applyFont="1" applyFill="1" applyBorder="1" applyAlignment="1" applyProtection="1">
      <alignment horizontal="right" vertical="center"/>
      <protection locked="0"/>
    </xf>
    <xf numFmtId="178" fontId="4" fillId="2" borderId="14" xfId="1" applyNumberFormat="1" applyFont="1" applyFill="1" applyBorder="1" applyAlignment="1" applyProtection="1">
      <alignment horizontal="right" vertical="center"/>
      <protection locked="0"/>
    </xf>
    <xf numFmtId="49" fontId="4" fillId="2" borderId="48" xfId="0" applyNumberFormat="1" applyFont="1" applyFill="1" applyBorder="1" applyAlignment="1" applyProtection="1">
      <alignment horizontal="left" vertical="center"/>
      <protection locked="0"/>
    </xf>
    <xf numFmtId="49" fontId="4" fillId="2" borderId="26" xfId="0" applyNumberFormat="1" applyFont="1" applyFill="1" applyBorder="1" applyAlignment="1" applyProtection="1">
      <alignment horizontal="left" vertical="center"/>
      <protection locked="0"/>
    </xf>
    <xf numFmtId="49" fontId="4" fillId="2" borderId="27" xfId="0" applyNumberFormat="1" applyFont="1" applyFill="1" applyBorder="1" applyAlignment="1" applyProtection="1">
      <alignment horizontal="left" vertical="center"/>
      <protection locked="0"/>
    </xf>
    <xf numFmtId="178" fontId="4" fillId="2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</xf>
    <xf numFmtId="0" fontId="22" fillId="0" borderId="0" xfId="0" applyFont="1" applyAlignment="1" applyProtection="1">
      <alignment horizontal="left" vertical="top" wrapText="1"/>
    </xf>
    <xf numFmtId="0" fontId="22" fillId="0" borderId="0" xfId="0" applyFont="1" applyAlignment="1" applyProtection="1">
      <alignment horizontal="left" vertical="center" wrapText="1"/>
    </xf>
    <xf numFmtId="0" fontId="4" fillId="0" borderId="0" xfId="2" applyFont="1" applyProtection="1">
      <alignment vertical="center"/>
    </xf>
    <xf numFmtId="0" fontId="20" fillId="0" borderId="0" xfId="0" applyFont="1" applyProtection="1">
      <alignment vertical="center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179" fontId="7" fillId="0" borderId="0" xfId="1" applyNumberFormat="1" applyFont="1" applyAlignment="1" applyProtection="1">
      <alignment horizontal="right" vertical="top"/>
    </xf>
    <xf numFmtId="0" fontId="19" fillId="0" borderId="0" xfId="2" applyFont="1" applyAlignment="1" applyProtection="1">
      <alignment vertical="distributed"/>
    </xf>
    <xf numFmtId="0" fontId="15" fillId="0" borderId="0" xfId="2" applyFont="1" applyAlignment="1" applyProtection="1">
      <alignment vertical="distributed"/>
    </xf>
    <xf numFmtId="0" fontId="16" fillId="0" borderId="0" xfId="0" applyFont="1" applyProtection="1">
      <alignment vertical="center"/>
    </xf>
    <xf numFmtId="183" fontId="4" fillId="2" borderId="0" xfId="0" applyNumberFormat="1" applyFont="1" applyFill="1" applyAlignment="1" applyProtection="1">
      <alignment horizontal="left" vertical="center"/>
      <protection locked="0"/>
    </xf>
    <xf numFmtId="181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1" xfId="0" applyFont="1" applyBorder="1" applyProtection="1">
      <alignment vertical="center"/>
    </xf>
    <xf numFmtId="0" fontId="17" fillId="0" borderId="0" xfId="0" applyFont="1" applyAlignment="1" applyProtection="1">
      <alignment horizontal="left" vertical="center" wrapText="1" shrinkToFit="1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4" fillId="0" borderId="35" xfId="0" applyFont="1" applyBorder="1" applyAlignment="1" applyProtection="1">
      <alignment horizontal="left" vertical="center"/>
    </xf>
    <xf numFmtId="0" fontId="9" fillId="7" borderId="9" xfId="1" applyFont="1" applyFill="1" applyBorder="1" applyAlignment="1" applyProtection="1">
      <alignment horizontal="left" vertical="top"/>
    </xf>
    <xf numFmtId="0" fontId="9" fillId="7" borderId="33" xfId="1" applyFont="1" applyFill="1" applyBorder="1" applyAlignment="1" applyProtection="1">
      <alignment horizontal="left" vertical="top"/>
    </xf>
    <xf numFmtId="180" fontId="4" fillId="0" borderId="24" xfId="0" applyNumberFormat="1" applyFont="1" applyBorder="1" applyAlignment="1" applyProtection="1">
      <alignment horizontal="center" vertical="center"/>
    </xf>
    <xf numFmtId="180" fontId="4" fillId="0" borderId="31" xfId="0" applyNumberFormat="1" applyFont="1" applyBorder="1" applyAlignment="1" applyProtection="1">
      <alignment horizontal="center" vertical="center"/>
    </xf>
    <xf numFmtId="0" fontId="4" fillId="0" borderId="13" xfId="2" applyFont="1" applyBorder="1" applyAlignment="1" applyProtection="1">
      <alignment horizontal="left" vertical="center"/>
    </xf>
    <xf numFmtId="0" fontId="4" fillId="0" borderId="11" xfId="2" applyFont="1" applyBorder="1" applyAlignment="1" applyProtection="1">
      <alignment horizontal="left" vertical="center"/>
    </xf>
    <xf numFmtId="0" fontId="4" fillId="0" borderId="14" xfId="2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31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23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20" xfId="0" applyFont="1" applyBorder="1" applyAlignment="1" applyProtection="1">
      <alignment horizontal="left" vertical="top" wrapText="1"/>
    </xf>
    <xf numFmtId="185" fontId="21" fillId="0" borderId="3" xfId="0" applyNumberFormat="1" applyFont="1" applyBorder="1" applyAlignment="1" applyProtection="1">
      <alignment horizontal="left" vertical="top" wrapText="1"/>
    </xf>
    <xf numFmtId="185" fontId="21" fillId="0" borderId="4" xfId="0" applyNumberFormat="1" applyFont="1" applyBorder="1" applyAlignment="1" applyProtection="1">
      <alignment horizontal="left" vertical="top" wrapText="1"/>
    </xf>
    <xf numFmtId="185" fontId="21" fillId="0" borderId="31" xfId="0" applyNumberFormat="1" applyFont="1" applyBorder="1" applyAlignment="1" applyProtection="1">
      <alignment horizontal="left" vertical="top" wrapText="1"/>
    </xf>
    <xf numFmtId="185" fontId="21" fillId="0" borderId="7" xfId="0" applyNumberFormat="1" applyFont="1" applyBorder="1" applyAlignment="1" applyProtection="1">
      <alignment horizontal="left" vertical="top" wrapText="1"/>
    </xf>
    <xf numFmtId="185" fontId="21" fillId="0" borderId="0" xfId="0" applyNumberFormat="1" applyFont="1" applyAlignment="1" applyProtection="1">
      <alignment horizontal="left" vertical="top" wrapText="1"/>
    </xf>
    <xf numFmtId="185" fontId="21" fillId="0" borderId="23" xfId="0" applyNumberFormat="1" applyFont="1" applyBorder="1" applyAlignment="1" applyProtection="1">
      <alignment horizontal="left" vertical="top" wrapText="1"/>
    </xf>
    <xf numFmtId="185" fontId="21" fillId="0" borderId="5" xfId="0" applyNumberFormat="1" applyFont="1" applyBorder="1" applyAlignment="1" applyProtection="1">
      <alignment horizontal="left" vertical="top" wrapText="1"/>
    </xf>
    <xf numFmtId="185" fontId="21" fillId="0" borderId="1" xfId="0" applyNumberFormat="1" applyFont="1" applyBorder="1" applyAlignment="1" applyProtection="1">
      <alignment horizontal="left" vertical="top" wrapText="1"/>
    </xf>
    <xf numFmtId="185" fontId="21" fillId="0" borderId="20" xfId="0" applyNumberFormat="1" applyFont="1" applyBorder="1" applyAlignment="1" applyProtection="1">
      <alignment horizontal="left" vertical="top" wrapText="1"/>
    </xf>
    <xf numFmtId="0" fontId="9" fillId="7" borderId="15" xfId="2" applyFont="1" applyFill="1" applyBorder="1" applyAlignment="1" applyProtection="1">
      <alignment horizontal="left" vertical="center"/>
    </xf>
    <xf numFmtId="0" fontId="9" fillId="7" borderId="36" xfId="2" applyFont="1" applyFill="1" applyBorder="1" applyAlignment="1" applyProtection="1">
      <alignment horizontal="left" vertical="center"/>
    </xf>
    <xf numFmtId="0" fontId="9" fillId="7" borderId="9" xfId="1" applyFont="1" applyFill="1" applyBorder="1" applyAlignment="1" applyProtection="1">
      <alignment horizontal="left" vertical="center"/>
    </xf>
    <xf numFmtId="0" fontId="9" fillId="7" borderId="33" xfId="1" applyFont="1" applyFill="1" applyBorder="1" applyAlignment="1" applyProtection="1">
      <alignment horizontal="left" vertical="center"/>
    </xf>
    <xf numFmtId="49" fontId="9" fillId="7" borderId="9" xfId="1" applyNumberFormat="1" applyFont="1" applyFill="1" applyBorder="1" applyAlignment="1" applyProtection="1">
      <alignment horizontal="left" vertical="center"/>
    </xf>
    <xf numFmtId="0" fontId="9" fillId="7" borderId="9" xfId="2" applyFont="1" applyFill="1" applyBorder="1" applyAlignment="1" applyProtection="1">
      <alignment horizontal="left" vertical="center" wrapText="1"/>
    </xf>
    <xf numFmtId="0" fontId="9" fillId="7" borderId="33" xfId="2" applyFont="1" applyFill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horizontal="left" vertical="center"/>
    </xf>
    <xf numFmtId="0" fontId="4" fillId="0" borderId="24" xfId="2" applyFont="1" applyBorder="1" applyAlignment="1" applyProtection="1">
      <alignment horizontal="left" vertical="center"/>
    </xf>
    <xf numFmtId="0" fontId="4" fillId="0" borderId="4" xfId="2" applyFont="1" applyBorder="1" applyAlignment="1" applyProtection="1">
      <alignment horizontal="left" vertical="center"/>
    </xf>
    <xf numFmtId="0" fontId="4" fillId="0" borderId="6" xfId="2" applyFont="1" applyBorder="1" applyAlignment="1" applyProtection="1">
      <alignment horizontal="left" vertical="center"/>
    </xf>
    <xf numFmtId="0" fontId="9" fillId="7" borderId="18" xfId="1" applyFont="1" applyFill="1" applyBorder="1" applyAlignment="1" applyProtection="1">
      <alignment horizontal="left" vertical="center"/>
    </xf>
    <xf numFmtId="0" fontId="9" fillId="7" borderId="32" xfId="1" applyFont="1" applyFill="1" applyBorder="1" applyAlignment="1" applyProtection="1">
      <alignment horizontal="left" vertical="center"/>
    </xf>
    <xf numFmtId="0" fontId="21" fillId="0" borderId="38" xfId="0" applyFont="1" applyBorder="1" applyAlignment="1" applyProtection="1">
      <alignment horizontal="left" vertical="center" wrapText="1" shrinkToFit="1"/>
    </xf>
    <xf numFmtId="0" fontId="9" fillId="7" borderId="38" xfId="2" applyFont="1" applyFill="1" applyBorder="1" applyAlignment="1" applyProtection="1">
      <alignment horizontal="left" vertical="center"/>
    </xf>
    <xf numFmtId="0" fontId="9" fillId="7" borderId="47" xfId="2" applyFont="1" applyFill="1" applyBorder="1" applyAlignment="1" applyProtection="1">
      <alignment horizontal="left" vertical="center"/>
    </xf>
    <xf numFmtId="49" fontId="4" fillId="2" borderId="40" xfId="2" applyNumberFormat="1" applyFont="1" applyFill="1" applyBorder="1" applyAlignment="1" applyProtection="1">
      <alignment horizontal="left" vertical="center"/>
      <protection locked="0"/>
    </xf>
    <xf numFmtId="0" fontId="4" fillId="2" borderId="21" xfId="2" applyFont="1" applyFill="1" applyBorder="1" applyAlignment="1" applyProtection="1">
      <alignment horizontal="left" vertical="center"/>
      <protection locked="0"/>
    </xf>
    <xf numFmtId="0" fontId="4" fillId="2" borderId="22" xfId="2" applyFont="1" applyFill="1" applyBorder="1" applyAlignment="1" applyProtection="1">
      <alignment horizontal="left" vertical="center"/>
      <protection locked="0"/>
    </xf>
    <xf numFmtId="0" fontId="21" fillId="0" borderId="15" xfId="0" applyFont="1" applyBorder="1" applyAlignment="1" applyProtection="1">
      <alignment horizontal="left" vertical="center" wrapText="1" shrinkToFit="1"/>
    </xf>
    <xf numFmtId="0" fontId="21" fillId="0" borderId="13" xfId="0" applyFont="1" applyBorder="1" applyAlignment="1" applyProtection="1">
      <alignment horizontal="left" vertical="center" wrapText="1" shrinkToFit="1"/>
    </xf>
    <xf numFmtId="0" fontId="21" fillId="0" borderId="3" xfId="0" applyFont="1" applyBorder="1" applyAlignment="1" applyProtection="1">
      <alignment horizontal="left" vertical="top" wrapText="1"/>
    </xf>
    <xf numFmtId="0" fontId="21" fillId="0" borderId="4" xfId="0" applyFont="1" applyBorder="1" applyAlignment="1" applyProtection="1">
      <alignment horizontal="left" vertical="top" wrapText="1"/>
    </xf>
    <xf numFmtId="0" fontId="21" fillId="0" borderId="31" xfId="0" applyFont="1" applyBorder="1" applyAlignment="1" applyProtection="1">
      <alignment horizontal="left" vertical="top" wrapText="1"/>
    </xf>
    <xf numFmtId="0" fontId="21" fillId="0" borderId="7" xfId="0" applyFont="1" applyBorder="1" applyAlignment="1" applyProtection="1">
      <alignment horizontal="left" vertical="top" wrapText="1"/>
    </xf>
    <xf numFmtId="0" fontId="21" fillId="0" borderId="0" xfId="0" applyFont="1" applyAlignment="1" applyProtection="1">
      <alignment horizontal="left" vertical="top" wrapText="1"/>
    </xf>
    <xf numFmtId="0" fontId="21" fillId="0" borderId="23" xfId="0" applyFont="1" applyBorder="1" applyAlignment="1" applyProtection="1">
      <alignment horizontal="left" vertical="top" wrapText="1"/>
    </xf>
    <xf numFmtId="0" fontId="21" fillId="0" borderId="5" xfId="0" applyFont="1" applyBorder="1" applyAlignment="1" applyProtection="1">
      <alignment horizontal="left" vertical="top" wrapText="1"/>
    </xf>
    <xf numFmtId="0" fontId="21" fillId="0" borderId="1" xfId="0" applyFont="1" applyBorder="1" applyAlignment="1" applyProtection="1">
      <alignment horizontal="left" vertical="top" wrapText="1"/>
    </xf>
    <xf numFmtId="0" fontId="21" fillId="0" borderId="20" xfId="0" applyFont="1" applyBorder="1" applyAlignment="1" applyProtection="1">
      <alignment horizontal="left" vertical="top" wrapText="1"/>
    </xf>
    <xf numFmtId="185" fontId="21" fillId="0" borderId="10" xfId="0" applyNumberFormat="1" applyFont="1" applyBorder="1" applyAlignment="1" applyProtection="1">
      <alignment horizontal="left" vertical="top" wrapText="1"/>
    </xf>
    <xf numFmtId="185" fontId="21" fillId="0" borderId="11" xfId="0" applyNumberFormat="1" applyFont="1" applyBorder="1" applyAlignment="1" applyProtection="1">
      <alignment horizontal="left" vertical="top" wrapText="1"/>
    </xf>
    <xf numFmtId="0" fontId="4" fillId="0" borderId="0" xfId="0" applyFont="1" applyAlignment="1">
      <alignment vertical="top"/>
    </xf>
    <xf numFmtId="0" fontId="17" fillId="0" borderId="0" xfId="0" applyFont="1" applyAlignment="1">
      <alignment horizontal="left" vertical="top" wrapText="1"/>
    </xf>
  </cellXfs>
  <cellStyles count="18">
    <cellStyle name="ハイパーリンク 2" xfId="15"/>
    <cellStyle name="桁区切り 2" xfId="4"/>
    <cellStyle name="桁区切り 2 2" xfId="13"/>
    <cellStyle name="桁区切り 3" xfId="7"/>
    <cellStyle name="桁区切り 4" xfId="16"/>
    <cellStyle name="桁区切り 5" xfId="17"/>
    <cellStyle name="通貨 2" xfId="9"/>
    <cellStyle name="標準" xfId="0" builtinId="0"/>
    <cellStyle name="標準 2" xfId="10"/>
    <cellStyle name="標準 3 3" xfId="3"/>
    <cellStyle name="標準 4" xfId="8"/>
    <cellStyle name="標準 5" xfId="2"/>
    <cellStyle name="標準 5 2" xfId="1"/>
    <cellStyle name="標準 5 2 2" xfId="6"/>
    <cellStyle name="標準 5 2 2 2" xfId="12"/>
    <cellStyle name="標準 5 2 2 3" xfId="11"/>
    <cellStyle name="標準 8" xfId="14"/>
    <cellStyle name="標準 9" xfId="5"/>
  </cellStyles>
  <dxfs count="519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DFC"/>
      <color rgb="FFFFFFCC"/>
      <color rgb="FFA6A6A6"/>
      <color rgb="FFE2EFDA"/>
      <color rgb="FFFF0000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>
    <outlinePr summaryBelow="0"/>
    <pageSetUpPr fitToPage="1"/>
  </sheetPr>
  <dimension ref="A1:AB639"/>
  <sheetViews>
    <sheetView showGridLines="0" tabSelected="1" topLeftCell="B1" zoomScaleNormal="100" workbookViewId="0">
      <selection activeCell="I20" sqref="I20:M20"/>
    </sheetView>
  </sheetViews>
  <sheetFormatPr defaultColWidth="9" defaultRowHeight="13.5" x14ac:dyDescent="0.15"/>
  <cols>
    <col min="1" max="1" width="6.125" style="50" hidden="1" customWidth="1"/>
    <col min="2" max="3" width="1.625" style="50" customWidth="1"/>
    <col min="4" max="5" width="6.625" style="50" customWidth="1"/>
    <col min="6" max="6" width="2.75" style="50" customWidth="1"/>
    <col min="7" max="7" width="11.375" style="50" customWidth="1"/>
    <col min="8" max="8" width="4.125" style="50" customWidth="1"/>
    <col min="9" max="9" width="1.625" style="50" customWidth="1"/>
    <col min="10" max="10" width="3.625" style="50" customWidth="1"/>
    <col min="11" max="11" width="6.625" style="50" customWidth="1"/>
    <col min="12" max="12" width="3.875" style="50" customWidth="1"/>
    <col min="13" max="15" width="6.625" style="50" customWidth="1"/>
    <col min="16" max="16" width="15.125" style="50" customWidth="1"/>
    <col min="17" max="21" width="6.625" style="50" customWidth="1"/>
    <col min="22" max="22" width="20.25" style="50" customWidth="1"/>
    <col min="23" max="23" width="12.5" style="50" customWidth="1"/>
    <col min="24" max="24" width="2.5" style="50" customWidth="1"/>
    <col min="25" max="25" width="3.625" style="50" customWidth="1"/>
    <col min="26" max="26" width="7.25" style="50" hidden="1" customWidth="1"/>
    <col min="27" max="27" width="9" style="50" customWidth="1"/>
    <col min="28" max="16384" width="9" style="50"/>
  </cols>
  <sheetData>
    <row r="1" spans="1:25" ht="30" customHeight="1" x14ac:dyDescent="0.15">
      <c r="A1" s="46" t="s">
        <v>944</v>
      </c>
      <c r="B1" s="46"/>
      <c r="C1" s="47" t="s">
        <v>423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8"/>
      <c r="W1" s="235">
        <v>44927</v>
      </c>
      <c r="X1" s="235"/>
      <c r="Y1" s="49"/>
    </row>
    <row r="2" spans="1:25" ht="15" hidden="1" customHeight="1" x14ac:dyDescent="0.15">
      <c r="A2" s="46" t="s">
        <v>77</v>
      </c>
      <c r="B2" s="46"/>
      <c r="C2" s="51"/>
      <c r="D2" s="51"/>
      <c r="E2" s="51"/>
      <c r="F2" s="51"/>
      <c r="G2" s="51"/>
      <c r="H2" s="51"/>
      <c r="Y2" s="49"/>
    </row>
    <row r="3" spans="1:25" ht="30" customHeight="1" x14ac:dyDescent="0.15">
      <c r="A3" s="52">
        <v>2023.01</v>
      </c>
      <c r="B3" s="52"/>
      <c r="C3" s="50" t="s">
        <v>945</v>
      </c>
      <c r="Y3" s="49"/>
    </row>
    <row r="4" spans="1:25" ht="5.25" customHeight="1" x14ac:dyDescent="0.15">
      <c r="A4" s="52"/>
      <c r="B4" s="52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</row>
    <row r="5" spans="1:25" ht="15" customHeight="1" x14ac:dyDescent="0.15">
      <c r="A5" s="52"/>
      <c r="B5" s="56"/>
      <c r="C5" s="57" t="s">
        <v>42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9"/>
    </row>
    <row r="6" spans="1:25" ht="15" customHeight="1" x14ac:dyDescent="0.15">
      <c r="A6" s="52"/>
      <c r="B6" s="52"/>
      <c r="C6" s="57" t="s">
        <v>43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9"/>
    </row>
    <row r="7" spans="1:25" ht="15" customHeight="1" x14ac:dyDescent="0.15">
      <c r="A7" s="52"/>
      <c r="B7" s="52"/>
      <c r="C7" s="57" t="s">
        <v>44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9"/>
    </row>
    <row r="8" spans="1:25" ht="15" hidden="1" customHeight="1" x14ac:dyDescent="0.15">
      <c r="A8" s="52"/>
      <c r="B8" s="52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9"/>
    </row>
    <row r="9" spans="1:25" ht="7.5" customHeight="1" x14ac:dyDescent="0.15">
      <c r="A9" s="52"/>
      <c r="B9" s="52"/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2"/>
    </row>
    <row r="10" spans="1:25" ht="27" customHeight="1" x14ac:dyDescent="0.15">
      <c r="A10" s="52"/>
      <c r="B10" s="52"/>
    </row>
    <row r="11" spans="1:25" ht="15.75" hidden="1" customHeight="1" x14ac:dyDescent="0.15">
      <c r="A11" s="52"/>
      <c r="B11" s="52"/>
      <c r="C11" s="236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</row>
    <row r="12" spans="1:25" ht="15.75" hidden="1" customHeight="1" x14ac:dyDescent="0.15">
      <c r="A12" s="52"/>
      <c r="B12" s="52"/>
    </row>
    <row r="13" spans="1:25" ht="20.100000000000001" customHeight="1" x14ac:dyDescent="0.15">
      <c r="A13" s="52"/>
      <c r="B13" s="52"/>
      <c r="C13" s="152" t="s">
        <v>45</v>
      </c>
      <c r="D13" s="153"/>
      <c r="E13" s="153"/>
      <c r="F13" s="153"/>
      <c r="G13" s="153"/>
      <c r="H13" s="154"/>
    </row>
    <row r="14" spans="1:25" ht="15.75" customHeight="1" x14ac:dyDescent="0.15">
      <c r="A14" s="52"/>
      <c r="B14" s="52"/>
      <c r="C14" s="63"/>
      <c r="D14" s="64"/>
      <c r="E14" s="238"/>
      <c r="F14" s="238"/>
      <c r="G14" s="238"/>
      <c r="H14" s="238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6"/>
    </row>
    <row r="15" spans="1:25" ht="15.75" hidden="1" customHeight="1" x14ac:dyDescent="0.15">
      <c r="A15" s="52"/>
      <c r="B15" s="52"/>
      <c r="C15" s="63"/>
      <c r="D15" s="64"/>
      <c r="E15" s="64"/>
      <c r="F15" s="64"/>
      <c r="G15" s="64"/>
      <c r="H15" s="64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</row>
    <row r="16" spans="1:25" ht="15.75" hidden="1" customHeight="1" x14ac:dyDescent="0.15">
      <c r="A16" s="52"/>
      <c r="B16" s="52"/>
      <c r="C16" s="63"/>
      <c r="D16" s="64"/>
      <c r="E16" s="64"/>
      <c r="F16" s="64"/>
      <c r="G16" s="64"/>
      <c r="H16" s="64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</row>
    <row r="17" spans="1:24" ht="15.75" hidden="1" customHeight="1" x14ac:dyDescent="0.15">
      <c r="A17" s="52"/>
      <c r="B17" s="52"/>
      <c r="C17" s="63"/>
      <c r="D17" s="64"/>
      <c r="E17" s="64"/>
      <c r="F17" s="64"/>
      <c r="G17" s="64"/>
      <c r="H17" s="64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</row>
    <row r="18" spans="1:24" ht="15.75" hidden="1" customHeight="1" x14ac:dyDescent="0.15">
      <c r="A18" s="52"/>
      <c r="B18" s="52"/>
      <c r="C18" s="63"/>
      <c r="D18" s="64"/>
      <c r="E18" s="64"/>
      <c r="F18" s="64"/>
      <c r="G18" s="64"/>
      <c r="H18" s="64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</row>
    <row r="19" spans="1:24" ht="15.75" hidden="1" customHeight="1" x14ac:dyDescent="0.15">
      <c r="A19" s="52"/>
      <c r="B19" s="52"/>
      <c r="C19" s="63"/>
      <c r="D19" s="64"/>
      <c r="E19" s="64"/>
      <c r="F19" s="64"/>
      <c r="G19" s="64"/>
      <c r="H19" s="64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</row>
    <row r="20" spans="1:24" ht="20.100000000000001" customHeight="1" x14ac:dyDescent="0.15">
      <c r="A20" s="52">
        <f>IF(ISBLANK($I20), 1001, 0)</f>
        <v>1001</v>
      </c>
      <c r="B20" s="52"/>
      <c r="C20" s="69"/>
      <c r="D20" s="70">
        <v>1</v>
      </c>
      <c r="E20" s="50" t="s">
        <v>0</v>
      </c>
      <c r="I20" s="239"/>
      <c r="J20" s="240"/>
      <c r="K20" s="240"/>
      <c r="L20" s="240"/>
      <c r="M20" s="240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68"/>
    </row>
    <row r="21" spans="1:24" ht="20.100000000000001" customHeight="1" x14ac:dyDescent="0.15">
      <c r="A21" s="52"/>
      <c r="B21" s="52"/>
      <c r="C21" s="69"/>
      <c r="D21" s="70"/>
      <c r="E21" s="67"/>
      <c r="F21" s="67"/>
      <c r="G21" s="67"/>
      <c r="H21" s="67"/>
      <c r="I21" s="71"/>
      <c r="J21" s="72" t="s">
        <v>907</v>
      </c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68"/>
    </row>
    <row r="22" spans="1:24" ht="20.100000000000001" customHeight="1" x14ac:dyDescent="0.15">
      <c r="A22" s="52">
        <f>IF(AND(I22&lt;&gt;"", OR(ISERROR(FIND("@"&amp;LEFT(I22,3)&amp;"@", 都道府県3))=FALSE, ISERROR(FIND("@"&amp;LEFT(I22,4)&amp;"@",都道府県4))=FALSE))=FALSE, 1001, 0)</f>
        <v>1001</v>
      </c>
      <c r="B22" s="52"/>
      <c r="C22" s="69"/>
      <c r="D22" s="70">
        <v>2</v>
      </c>
      <c r="E22" s="50" t="s">
        <v>1</v>
      </c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68"/>
    </row>
    <row r="23" spans="1:24" ht="20.100000000000001" customHeight="1" x14ac:dyDescent="0.15">
      <c r="A23" s="52"/>
      <c r="B23" s="52"/>
      <c r="C23" s="69"/>
      <c r="D23" s="70"/>
      <c r="E23" s="67"/>
      <c r="F23" s="67"/>
      <c r="G23" s="67"/>
      <c r="H23" s="67"/>
      <c r="I23" s="71"/>
      <c r="J23" s="72" t="s">
        <v>46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68"/>
    </row>
    <row r="24" spans="1:24" ht="20.100000000000001" customHeight="1" x14ac:dyDescent="0.15">
      <c r="A24" s="52">
        <f>IF(ISBLANK($I24), 1001, 0)</f>
        <v>1001</v>
      </c>
      <c r="B24" s="52"/>
      <c r="C24" s="69"/>
      <c r="D24" s="70">
        <v>3</v>
      </c>
      <c r="E24" s="50" t="s">
        <v>2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68"/>
    </row>
    <row r="25" spans="1:24" ht="20.100000000000001" customHeight="1" x14ac:dyDescent="0.15">
      <c r="A25" s="52"/>
      <c r="B25" s="52"/>
      <c r="C25" s="73"/>
      <c r="D25" s="67"/>
      <c r="E25" s="67"/>
      <c r="F25" s="67"/>
      <c r="G25" s="67"/>
      <c r="H25" s="67"/>
      <c r="I25" s="71"/>
      <c r="J25" s="72" t="s">
        <v>75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68"/>
    </row>
    <row r="26" spans="1:24" ht="20.100000000000001" customHeight="1" x14ac:dyDescent="0.15">
      <c r="A26" s="52">
        <f>IF(ISBLANK($I26), 1001, 0)</f>
        <v>1001</v>
      </c>
      <c r="B26" s="52"/>
      <c r="C26" s="69"/>
      <c r="D26" s="70">
        <v>4</v>
      </c>
      <c r="E26" s="50" t="s">
        <v>3</v>
      </c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68"/>
    </row>
    <row r="27" spans="1:24" ht="20.100000000000001" customHeight="1" x14ac:dyDescent="0.15">
      <c r="A27" s="52"/>
      <c r="B27" s="52"/>
      <c r="C27" s="73"/>
      <c r="D27" s="67"/>
      <c r="E27" s="67"/>
      <c r="F27" s="67"/>
      <c r="G27" s="67"/>
      <c r="H27" s="67"/>
      <c r="I27" s="71"/>
      <c r="J27" s="72" t="s">
        <v>68</v>
      </c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4"/>
    </row>
    <row r="28" spans="1:24" ht="20.100000000000001" customHeight="1" x14ac:dyDescent="0.15">
      <c r="A28" s="52">
        <f>IF(ISBLANK($I28), 1001, 0)</f>
        <v>1001</v>
      </c>
      <c r="B28" s="52"/>
      <c r="C28" s="69"/>
      <c r="D28" s="70">
        <v>5</v>
      </c>
      <c r="E28" s="50" t="s">
        <v>30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68"/>
    </row>
    <row r="29" spans="1:24" ht="20.100000000000001" customHeight="1" x14ac:dyDescent="0.15">
      <c r="A29" s="52"/>
      <c r="B29" s="52"/>
      <c r="C29" s="73"/>
      <c r="D29" s="67"/>
      <c r="E29" s="67"/>
      <c r="F29" s="67"/>
      <c r="G29" s="67"/>
      <c r="H29" s="67"/>
      <c r="I29" s="71"/>
      <c r="J29" s="72" t="s">
        <v>36</v>
      </c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4"/>
    </row>
    <row r="30" spans="1:24" ht="20.100000000000001" customHeight="1" x14ac:dyDescent="0.15">
      <c r="A30" s="52">
        <f>IF(ISBLANK($I30), 1001, 0)</f>
        <v>1001</v>
      </c>
      <c r="B30" s="52"/>
      <c r="C30" s="69"/>
      <c r="D30" s="70">
        <v>6</v>
      </c>
      <c r="E30" s="50" t="s">
        <v>4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68"/>
    </row>
    <row r="31" spans="1:24" ht="20.100000000000001" customHeight="1" x14ac:dyDescent="0.15">
      <c r="A31" s="52"/>
      <c r="B31" s="52"/>
      <c r="C31" s="73"/>
      <c r="D31" s="67"/>
      <c r="E31" s="67"/>
      <c r="F31" s="67"/>
      <c r="G31" s="67"/>
      <c r="H31" s="67"/>
      <c r="I31" s="71"/>
      <c r="J31" s="72" t="s">
        <v>12</v>
      </c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4"/>
    </row>
    <row r="32" spans="1:24" ht="20.100000000000001" customHeight="1" x14ac:dyDescent="0.15">
      <c r="A32" s="52">
        <f>IF(ISBLANK($I32), 1001, 0)</f>
        <v>1001</v>
      </c>
      <c r="B32" s="52"/>
      <c r="C32" s="69"/>
      <c r="D32" s="70">
        <v>7</v>
      </c>
      <c r="E32" s="50" t="s">
        <v>5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68"/>
    </row>
    <row r="33" spans="1:24" ht="20.100000000000001" customHeight="1" x14ac:dyDescent="0.15">
      <c r="A33" s="52"/>
      <c r="B33" s="52"/>
      <c r="C33" s="73"/>
      <c r="D33" s="67"/>
      <c r="E33" s="67"/>
      <c r="F33" s="67"/>
      <c r="G33" s="67"/>
      <c r="H33" s="67"/>
      <c r="I33" s="71"/>
      <c r="J33" s="72" t="s">
        <v>13</v>
      </c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68"/>
    </row>
    <row r="34" spans="1:24" ht="20.100000000000001" customHeight="1" x14ac:dyDescent="0.15">
      <c r="A34" s="52">
        <f>IF(NOT(AND(I34&lt;&gt;"",ISNUMBER(VALUE(SUBSTITUTE(I34,"-",""))))), 1001, 0)</f>
        <v>1001</v>
      </c>
      <c r="B34" s="52"/>
      <c r="C34" s="69"/>
      <c r="D34" s="70">
        <v>8</v>
      </c>
      <c r="E34" s="50" t="s">
        <v>6</v>
      </c>
      <c r="I34" s="190"/>
      <c r="J34" s="190"/>
      <c r="K34" s="190"/>
      <c r="L34" s="190"/>
      <c r="M34" s="190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68"/>
    </row>
    <row r="35" spans="1:24" ht="20.100000000000001" customHeight="1" x14ac:dyDescent="0.15">
      <c r="A35" s="52"/>
      <c r="B35" s="52"/>
      <c r="C35" s="73"/>
      <c r="D35" s="67"/>
      <c r="E35" s="67"/>
      <c r="F35" s="67"/>
      <c r="G35" s="67"/>
      <c r="H35" s="67"/>
      <c r="I35" s="71"/>
      <c r="J35" s="72" t="s">
        <v>69</v>
      </c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68"/>
    </row>
    <row r="36" spans="1:24" ht="20.100000000000001" customHeight="1" x14ac:dyDescent="0.15">
      <c r="A36" s="52">
        <f>IF(AND(I36&lt;&gt;"",NOT(ISNUMBER(VALUE(SUBSTITUTE(I36,"-",""))))), 1001, 0)</f>
        <v>0</v>
      </c>
      <c r="B36" s="52"/>
      <c r="C36" s="69"/>
      <c r="D36" s="70">
        <v>9</v>
      </c>
      <c r="E36" s="50" t="s">
        <v>7</v>
      </c>
      <c r="I36" s="190"/>
      <c r="J36" s="240"/>
      <c r="K36" s="240"/>
      <c r="L36" s="240"/>
      <c r="M36" s="240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68"/>
    </row>
    <row r="37" spans="1:24" ht="20.100000000000001" customHeight="1" x14ac:dyDescent="0.15">
      <c r="A37" s="52"/>
      <c r="B37" s="52"/>
      <c r="C37" s="73"/>
      <c r="D37" s="67"/>
      <c r="E37" s="67"/>
      <c r="F37" s="67"/>
      <c r="G37" s="67"/>
      <c r="H37" s="67"/>
      <c r="I37" s="71"/>
      <c r="J37" s="72" t="s">
        <v>69</v>
      </c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68"/>
    </row>
    <row r="38" spans="1:24" ht="20.100000000000001" customHeight="1" x14ac:dyDescent="0.15">
      <c r="A38" s="52">
        <f>IF(AND($I63&lt;&gt;"する",ISBLANK($I38)), 1001, 0)</f>
        <v>1001</v>
      </c>
      <c r="B38" s="52"/>
      <c r="C38" s="69"/>
      <c r="D38" s="70">
        <v>10</v>
      </c>
      <c r="E38" s="50" t="s">
        <v>10</v>
      </c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68"/>
    </row>
    <row r="39" spans="1:24" ht="30" customHeight="1" x14ac:dyDescent="0.15">
      <c r="A39" s="52"/>
      <c r="B39" s="52"/>
      <c r="C39" s="73"/>
      <c r="D39" s="67"/>
      <c r="E39" s="67"/>
      <c r="F39" s="67"/>
      <c r="G39" s="67"/>
      <c r="H39" s="67"/>
      <c r="I39" s="71"/>
      <c r="J39" s="151" t="s">
        <v>948</v>
      </c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68"/>
    </row>
    <row r="40" spans="1:24" ht="20.100000000000001" customHeight="1" x14ac:dyDescent="0.15">
      <c r="A40" s="52">
        <f>IF(AND($I40&lt;&gt;"一致する", $I40&lt;&gt;"一致しない"), 1001, 0)</f>
        <v>0</v>
      </c>
      <c r="B40" s="52"/>
      <c r="C40" s="69"/>
      <c r="D40" s="70">
        <v>11</v>
      </c>
      <c r="E40" s="50" t="s">
        <v>61</v>
      </c>
      <c r="I40" s="190" t="s">
        <v>66</v>
      </c>
      <c r="J40" s="192"/>
      <c r="K40" s="192"/>
      <c r="L40" s="192"/>
      <c r="M40" s="192"/>
      <c r="N40" s="75"/>
      <c r="O40" s="75"/>
      <c r="P40" s="75"/>
      <c r="Q40" s="75"/>
      <c r="R40" s="75"/>
      <c r="S40" s="75"/>
      <c r="T40" s="75"/>
      <c r="U40" s="75"/>
      <c r="V40" s="67"/>
      <c r="X40" s="76"/>
    </row>
    <row r="41" spans="1:24" ht="20.100000000000001" customHeight="1" x14ac:dyDescent="0.15">
      <c r="A41" s="52"/>
      <c r="B41" s="52"/>
      <c r="C41" s="73"/>
      <c r="D41" s="67"/>
      <c r="E41" s="67"/>
      <c r="F41" s="67"/>
      <c r="G41" s="67"/>
      <c r="H41" s="67"/>
      <c r="I41" s="77"/>
      <c r="J41" s="72" t="s">
        <v>72</v>
      </c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6"/>
    </row>
    <row r="42" spans="1:24" ht="15.75" customHeight="1" x14ac:dyDescent="0.15">
      <c r="A42" s="52"/>
      <c r="B42" s="52"/>
      <c r="C42" s="78"/>
      <c r="D42" s="79"/>
      <c r="E42" s="79"/>
      <c r="F42" s="79"/>
      <c r="G42" s="79"/>
      <c r="H42" s="79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1"/>
    </row>
    <row r="43" spans="1:24" ht="15.75" customHeight="1" x14ac:dyDescent="0.15">
      <c r="A43" s="52"/>
      <c r="B43" s="52"/>
      <c r="C43" s="67"/>
      <c r="D43" s="67"/>
      <c r="E43" s="67"/>
      <c r="F43" s="67"/>
      <c r="G43" s="67"/>
      <c r="H43" s="67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67"/>
    </row>
    <row r="44" spans="1:24" ht="15.75" hidden="1" customHeight="1" x14ac:dyDescent="0.15">
      <c r="A44" s="52"/>
      <c r="B44" s="52"/>
      <c r="C44" s="67"/>
      <c r="D44" s="67"/>
      <c r="E44" s="67"/>
      <c r="F44" s="67"/>
      <c r="G44" s="67"/>
      <c r="H44" s="67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67"/>
    </row>
    <row r="45" spans="1:24" ht="15.75" hidden="1" customHeight="1" x14ac:dyDescent="0.15">
      <c r="A45" s="52"/>
      <c r="B45" s="52"/>
      <c r="C45" s="67"/>
      <c r="D45" s="67"/>
      <c r="E45" s="67"/>
      <c r="F45" s="67"/>
      <c r="G45" s="67"/>
      <c r="H45" s="67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67"/>
    </row>
    <row r="46" spans="1:24" ht="15.75" hidden="1" customHeight="1" x14ac:dyDescent="0.15">
      <c r="A46" s="52"/>
      <c r="B46" s="52"/>
      <c r="C46" s="67"/>
      <c r="D46" s="67"/>
      <c r="E46" s="67"/>
      <c r="F46" s="67"/>
      <c r="G46" s="67"/>
      <c r="H46" s="67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67"/>
    </row>
    <row r="47" spans="1:24" ht="15.75" hidden="1" customHeight="1" x14ac:dyDescent="0.15">
      <c r="A47" s="52"/>
      <c r="B47" s="52"/>
      <c r="C47" s="67"/>
      <c r="D47" s="67"/>
      <c r="E47" s="67"/>
      <c r="F47" s="67"/>
      <c r="G47" s="67"/>
      <c r="H47" s="67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67"/>
    </row>
    <row r="48" spans="1:24" ht="15.75" hidden="1" customHeight="1" x14ac:dyDescent="0.15">
      <c r="A48" s="52"/>
      <c r="B48" s="52"/>
      <c r="C48" s="67"/>
      <c r="D48" s="67"/>
      <c r="E48" s="67"/>
      <c r="F48" s="67"/>
      <c r="G48" s="67"/>
      <c r="H48" s="67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67"/>
    </row>
    <row r="49" spans="1:24" ht="15.75" hidden="1" customHeight="1" x14ac:dyDescent="0.15">
      <c r="A49" s="52"/>
      <c r="B49" s="52"/>
      <c r="C49" s="67"/>
      <c r="D49" s="67"/>
      <c r="E49" s="67"/>
      <c r="F49" s="67"/>
      <c r="G49" s="67"/>
      <c r="H49" s="67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67"/>
    </row>
    <row r="50" spans="1:24" ht="15.75" hidden="1" customHeight="1" x14ac:dyDescent="0.15">
      <c r="A50" s="52"/>
      <c r="B50" s="52"/>
      <c r="C50" s="67"/>
      <c r="D50" s="67"/>
      <c r="E50" s="67"/>
      <c r="F50" s="67"/>
      <c r="G50" s="67"/>
      <c r="H50" s="67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67"/>
    </row>
    <row r="51" spans="1:24" ht="15.75" hidden="1" customHeight="1" x14ac:dyDescent="0.15">
      <c r="A51" s="52"/>
      <c r="B51" s="52"/>
      <c r="C51" s="67"/>
      <c r="D51" s="67"/>
      <c r="E51" s="67"/>
      <c r="F51" s="67"/>
      <c r="G51" s="67"/>
      <c r="H51" s="67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67"/>
    </row>
    <row r="52" spans="1:24" ht="15.75" hidden="1" customHeight="1" x14ac:dyDescent="0.15">
      <c r="A52" s="52"/>
      <c r="B52" s="52"/>
      <c r="C52" s="67"/>
      <c r="D52" s="67"/>
      <c r="E52" s="67"/>
      <c r="F52" s="67"/>
      <c r="G52" s="67"/>
      <c r="H52" s="67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67"/>
    </row>
    <row r="53" spans="1:24" ht="15.75" hidden="1" customHeight="1" x14ac:dyDescent="0.15">
      <c r="A53" s="52"/>
      <c r="B53" s="52"/>
      <c r="C53" s="67"/>
      <c r="D53" s="67"/>
      <c r="E53" s="67"/>
      <c r="F53" s="67"/>
      <c r="G53" s="67"/>
      <c r="H53" s="67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67"/>
    </row>
    <row r="54" spans="1:24" ht="15.75" hidden="1" customHeight="1" x14ac:dyDescent="0.15">
      <c r="A54" s="52"/>
      <c r="B54" s="52"/>
      <c r="C54" s="67"/>
      <c r="D54" s="67"/>
      <c r="E54" s="67"/>
      <c r="F54" s="67"/>
      <c r="G54" s="67"/>
      <c r="H54" s="67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67"/>
    </row>
    <row r="55" spans="1:24" ht="15.75" hidden="1" customHeight="1" x14ac:dyDescent="0.15">
      <c r="A55" s="52"/>
      <c r="B55" s="52"/>
      <c r="C55" s="67"/>
      <c r="D55" s="67"/>
      <c r="E55" s="67"/>
      <c r="F55" s="67"/>
      <c r="G55" s="67"/>
      <c r="H55" s="67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67"/>
    </row>
    <row r="56" spans="1:24" ht="15.75" hidden="1" customHeight="1" x14ac:dyDescent="0.15">
      <c r="A56" s="52"/>
      <c r="B56" s="52"/>
      <c r="C56" s="67"/>
      <c r="D56" s="67"/>
      <c r="E56" s="67"/>
      <c r="F56" s="67"/>
      <c r="G56" s="67"/>
      <c r="H56" s="67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67"/>
    </row>
    <row r="57" spans="1:24" ht="15.75" hidden="1" customHeight="1" x14ac:dyDescent="0.15">
      <c r="A57" s="52"/>
      <c r="B57" s="52"/>
      <c r="C57" s="67"/>
      <c r="D57" s="67"/>
      <c r="E57" s="67"/>
      <c r="F57" s="67"/>
      <c r="G57" s="67"/>
      <c r="H57" s="67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67"/>
    </row>
    <row r="58" spans="1:24" ht="15.75" hidden="1" customHeight="1" x14ac:dyDescent="0.15">
      <c r="A58" s="52"/>
      <c r="B58" s="52"/>
      <c r="C58" s="67"/>
      <c r="D58" s="67"/>
      <c r="E58" s="67"/>
      <c r="F58" s="67"/>
      <c r="G58" s="67"/>
      <c r="H58" s="67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67"/>
    </row>
    <row r="59" spans="1:24" ht="15.75" customHeight="1" x14ac:dyDescent="0.15">
      <c r="A59" s="52"/>
      <c r="B59" s="52"/>
      <c r="C59" s="67"/>
      <c r="D59" s="67"/>
      <c r="E59" s="67"/>
      <c r="F59" s="67"/>
      <c r="G59" s="67"/>
      <c r="H59" s="67"/>
      <c r="I59" s="83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</row>
    <row r="60" spans="1:24" ht="20.100000000000001" customHeight="1" x14ac:dyDescent="0.15">
      <c r="A60" s="52"/>
      <c r="B60" s="52"/>
      <c r="C60" s="152" t="s">
        <v>47</v>
      </c>
      <c r="D60" s="153"/>
      <c r="E60" s="153"/>
      <c r="F60" s="153"/>
      <c r="G60" s="153"/>
      <c r="H60" s="154"/>
      <c r="I60" s="84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</row>
    <row r="61" spans="1:24" ht="15.75" customHeight="1" x14ac:dyDescent="0.15">
      <c r="A61" s="52"/>
      <c r="B61" s="52"/>
      <c r="C61" s="86"/>
      <c r="D61" s="87"/>
      <c r="E61" s="87"/>
      <c r="F61" s="87"/>
      <c r="G61" s="87"/>
      <c r="H61" s="87"/>
      <c r="X61" s="88"/>
    </row>
    <row r="62" spans="1:24" ht="20.100000000000001" customHeight="1" x14ac:dyDescent="0.15">
      <c r="A62" s="52"/>
      <c r="B62" s="52"/>
      <c r="C62" s="86"/>
      <c r="D62" s="242" t="s">
        <v>62</v>
      </c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76"/>
    </row>
    <row r="63" spans="1:24" ht="20.100000000000001" customHeight="1" x14ac:dyDescent="0.15">
      <c r="A63" s="52">
        <f>IF(AND(I63&lt;&gt;"しない", I63&lt;&gt;"する"), 1001, 0)</f>
        <v>1001</v>
      </c>
      <c r="B63" s="52"/>
      <c r="C63" s="63"/>
      <c r="D63" s="70">
        <v>1</v>
      </c>
      <c r="E63" s="229" t="s">
        <v>48</v>
      </c>
      <c r="F63" s="229"/>
      <c r="G63" s="229"/>
      <c r="H63" s="229"/>
      <c r="I63" s="190"/>
      <c r="J63" s="192"/>
      <c r="K63" s="192"/>
      <c r="L63" s="192"/>
      <c r="M63" s="192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8"/>
    </row>
    <row r="64" spans="1:24" ht="20.100000000000001" customHeight="1" x14ac:dyDescent="0.15">
      <c r="A64" s="52"/>
      <c r="B64" s="52"/>
      <c r="C64" s="63"/>
      <c r="D64" s="67"/>
      <c r="E64" s="229"/>
      <c r="F64" s="229"/>
      <c r="G64" s="229"/>
      <c r="H64" s="229"/>
      <c r="I64" s="77"/>
      <c r="J64" s="72" t="s">
        <v>63</v>
      </c>
      <c r="K64" s="89"/>
      <c r="L64" s="89"/>
      <c r="M64" s="72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68"/>
    </row>
    <row r="65" spans="1:24" ht="15.75" hidden="1" customHeight="1" x14ac:dyDescent="0.15">
      <c r="A65" s="52"/>
      <c r="B65" s="52"/>
      <c r="C65" s="63"/>
      <c r="D65" s="67"/>
      <c r="E65" s="67"/>
      <c r="F65" s="67"/>
      <c r="G65" s="67"/>
      <c r="H65" s="67"/>
      <c r="I65" s="77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68"/>
    </row>
    <row r="66" spans="1:24" ht="15.75" hidden="1" customHeight="1" x14ac:dyDescent="0.15">
      <c r="A66" s="52"/>
      <c r="B66" s="52"/>
      <c r="C66" s="63"/>
      <c r="D66" s="67"/>
      <c r="E66" s="67"/>
      <c r="F66" s="67"/>
      <c r="G66" s="67"/>
      <c r="H66" s="67"/>
      <c r="I66" s="77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68"/>
    </row>
    <row r="67" spans="1:24" ht="15.75" hidden="1" customHeight="1" x14ac:dyDescent="0.15">
      <c r="A67" s="52"/>
      <c r="B67" s="52"/>
      <c r="C67" s="63"/>
      <c r="D67" s="67"/>
      <c r="E67" s="67"/>
      <c r="F67" s="67"/>
      <c r="G67" s="67"/>
      <c r="H67" s="67"/>
      <c r="I67" s="77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68"/>
    </row>
    <row r="68" spans="1:24" ht="15.75" hidden="1" customHeight="1" x14ac:dyDescent="0.15">
      <c r="A68" s="52"/>
      <c r="B68" s="52"/>
      <c r="C68" s="63"/>
      <c r="D68" s="67"/>
      <c r="E68" s="67"/>
      <c r="F68" s="67"/>
      <c r="G68" s="67"/>
      <c r="H68" s="67"/>
      <c r="I68" s="77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68"/>
    </row>
    <row r="69" spans="1:24" ht="20.100000000000001" customHeight="1" x14ac:dyDescent="0.15">
      <c r="A69" s="52">
        <f>IF(OR(AND($I63="する",ISBLANK($I69)),AND($I63="しない",NOT(ISBLANK($I69)))), 1001, 0)</f>
        <v>0</v>
      </c>
      <c r="B69" s="52"/>
      <c r="C69" s="69"/>
      <c r="D69" s="70">
        <v>2</v>
      </c>
      <c r="E69" s="232" t="s">
        <v>0</v>
      </c>
      <c r="F69" s="232"/>
      <c r="G69" s="232"/>
      <c r="H69" s="232"/>
      <c r="I69" s="239"/>
      <c r="J69" s="240"/>
      <c r="K69" s="240"/>
      <c r="L69" s="240"/>
      <c r="M69" s="240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68"/>
    </row>
    <row r="70" spans="1:24" ht="20.100000000000001" customHeight="1" x14ac:dyDescent="0.15">
      <c r="A70" s="52"/>
      <c r="B70" s="52"/>
      <c r="C70" s="69"/>
      <c r="D70" s="70"/>
      <c r="E70" s="229"/>
      <c r="F70" s="229"/>
      <c r="G70" s="229"/>
      <c r="H70" s="229"/>
      <c r="I70" s="71"/>
      <c r="J70" s="72" t="s">
        <v>907</v>
      </c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68"/>
    </row>
    <row r="71" spans="1:24" ht="20.100000000000001" customHeight="1" x14ac:dyDescent="0.15">
      <c r="A71" s="52">
        <f>IF(OR(AND($I63="する",AND(I71&lt;&gt;"", OR(ISERROR(FIND("@"&amp;LEFT(I71,3)&amp;"@", 都道府県3))=FALSE, ISERROR(FIND("@"&amp;LEFT(I71,4)&amp;"@",都道府県4))=FALSE))=FALSE),AND($I63="しない",NOT(ISBLANK($I71)))), 1001, 0)</f>
        <v>0</v>
      </c>
      <c r="B71" s="52"/>
      <c r="C71" s="69"/>
      <c r="D71" s="70">
        <v>3</v>
      </c>
      <c r="E71" s="232" t="s">
        <v>1</v>
      </c>
      <c r="F71" s="232"/>
      <c r="G71" s="232"/>
      <c r="H71" s="232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68"/>
    </row>
    <row r="72" spans="1:24" ht="20.100000000000001" customHeight="1" x14ac:dyDescent="0.15">
      <c r="A72" s="52"/>
      <c r="B72" s="52"/>
      <c r="C72" s="69"/>
      <c r="D72" s="70"/>
      <c r="E72" s="229"/>
      <c r="F72" s="229"/>
      <c r="G72" s="229"/>
      <c r="H72" s="229"/>
      <c r="I72" s="71"/>
      <c r="J72" s="72" t="s">
        <v>46</v>
      </c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68"/>
    </row>
    <row r="73" spans="1:24" ht="20.100000000000001" customHeight="1" x14ac:dyDescent="0.15">
      <c r="A73" s="52">
        <f>IF(OR(AND($I63="する",ISBLANK($I73)),AND($I63="しない",NOT(ISBLANK($I73)))), 1001, 0)</f>
        <v>0</v>
      </c>
      <c r="B73" s="52"/>
      <c r="C73" s="69"/>
      <c r="D73" s="70">
        <v>4</v>
      </c>
      <c r="E73" s="232" t="s">
        <v>2</v>
      </c>
      <c r="F73" s="232"/>
      <c r="G73" s="232"/>
      <c r="H73" s="232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68"/>
    </row>
    <row r="74" spans="1:24" ht="30" customHeight="1" x14ac:dyDescent="0.15">
      <c r="A74" s="52"/>
      <c r="B74" s="52"/>
      <c r="C74" s="73"/>
      <c r="D74" s="67"/>
      <c r="E74" s="229"/>
      <c r="F74" s="229"/>
      <c r="G74" s="229"/>
      <c r="H74" s="229"/>
      <c r="I74" s="71"/>
      <c r="J74" s="193" t="s">
        <v>73</v>
      </c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68"/>
    </row>
    <row r="75" spans="1:24" ht="20.100000000000001" customHeight="1" x14ac:dyDescent="0.15">
      <c r="A75" s="52">
        <f>IF(OR(AND($I63="する",ISBLANK($I75)),AND($I63="しない",NOT(ISBLANK($I75)))), 1001, 0)</f>
        <v>0</v>
      </c>
      <c r="B75" s="52"/>
      <c r="C75" s="69"/>
      <c r="D75" s="70">
        <v>5</v>
      </c>
      <c r="E75" s="232" t="s">
        <v>3</v>
      </c>
      <c r="F75" s="232"/>
      <c r="G75" s="232"/>
      <c r="H75" s="232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68"/>
    </row>
    <row r="76" spans="1:24" ht="30" customHeight="1" x14ac:dyDescent="0.15">
      <c r="A76" s="52"/>
      <c r="B76" s="52"/>
      <c r="C76" s="73"/>
      <c r="D76" s="67"/>
      <c r="E76" s="229"/>
      <c r="F76" s="229"/>
      <c r="G76" s="229"/>
      <c r="H76" s="229"/>
      <c r="I76" s="71"/>
      <c r="J76" s="193" t="s">
        <v>74</v>
      </c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68"/>
    </row>
    <row r="77" spans="1:24" ht="20.100000000000001" customHeight="1" x14ac:dyDescent="0.15">
      <c r="A77" s="52">
        <f>IF(OR(AND($I63="する",ISBLANK($I77)),AND($I63="しない",NOT(ISBLANK($I77)))), 1001, 0)</f>
        <v>0</v>
      </c>
      <c r="B77" s="52"/>
      <c r="C77" s="69"/>
      <c r="D77" s="70">
        <v>6</v>
      </c>
      <c r="E77" s="232" t="s">
        <v>32</v>
      </c>
      <c r="F77" s="232"/>
      <c r="G77" s="232"/>
      <c r="H77" s="232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68"/>
    </row>
    <row r="78" spans="1:24" ht="20.100000000000001" customHeight="1" x14ac:dyDescent="0.15">
      <c r="A78" s="52"/>
      <c r="B78" s="52"/>
      <c r="C78" s="73"/>
      <c r="D78" s="67"/>
      <c r="E78" s="229"/>
      <c r="F78" s="229"/>
      <c r="G78" s="229"/>
      <c r="H78" s="229"/>
      <c r="I78" s="71"/>
      <c r="J78" s="72" t="s">
        <v>70</v>
      </c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68"/>
    </row>
    <row r="79" spans="1:24" ht="20.100000000000001" customHeight="1" x14ac:dyDescent="0.15">
      <c r="A79" s="52">
        <f>IF(OR(AND($I63="する",ISBLANK($I79)),AND($I63="しない",NOT(ISBLANK($I79)))), 1001, 0)</f>
        <v>0</v>
      </c>
      <c r="B79" s="52"/>
      <c r="C79" s="69"/>
      <c r="D79" s="70">
        <v>7</v>
      </c>
      <c r="E79" s="232" t="s">
        <v>33</v>
      </c>
      <c r="F79" s="232"/>
      <c r="G79" s="232"/>
      <c r="H79" s="232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68"/>
    </row>
    <row r="80" spans="1:24" ht="20.100000000000001" customHeight="1" x14ac:dyDescent="0.15">
      <c r="A80" s="52"/>
      <c r="B80" s="52"/>
      <c r="C80" s="73"/>
      <c r="D80" s="67"/>
      <c r="E80" s="229"/>
      <c r="F80" s="229"/>
      <c r="G80" s="229"/>
      <c r="H80" s="229"/>
      <c r="I80" s="71"/>
      <c r="J80" s="72" t="s">
        <v>12</v>
      </c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68"/>
    </row>
    <row r="81" spans="1:24" ht="20.100000000000001" customHeight="1" x14ac:dyDescent="0.15">
      <c r="A81" s="52">
        <f>IF(OR(AND($I63="する",ISBLANK($I81)),AND($I63="しない",NOT(ISBLANK($I81)))), 1001, 0)</f>
        <v>0</v>
      </c>
      <c r="B81" s="52"/>
      <c r="C81" s="69"/>
      <c r="D81" s="70">
        <v>8</v>
      </c>
      <c r="E81" s="232" t="s">
        <v>34</v>
      </c>
      <c r="F81" s="232"/>
      <c r="G81" s="232"/>
      <c r="H81" s="232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68"/>
    </row>
    <row r="82" spans="1:24" ht="20.100000000000001" customHeight="1" x14ac:dyDescent="0.15">
      <c r="A82" s="52"/>
      <c r="B82" s="52"/>
      <c r="C82" s="73"/>
      <c r="D82" s="67"/>
      <c r="E82" s="229"/>
      <c r="F82" s="229"/>
      <c r="G82" s="229"/>
      <c r="H82" s="229"/>
      <c r="I82" s="71"/>
      <c r="J82" s="72" t="s">
        <v>13</v>
      </c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68"/>
    </row>
    <row r="83" spans="1:24" ht="20.100000000000001" customHeight="1" x14ac:dyDescent="0.15">
      <c r="A83" s="52">
        <f>IF(OR(AND($I63="する",NOT(AND(I83&lt;&gt;"",ISNUMBER(VALUE(SUBSTITUTE(I83,"-","")))))), AND($I63="しない",NOT(ISBLANK($I83)))), 1001, 0)</f>
        <v>0</v>
      </c>
      <c r="B83" s="52"/>
      <c r="C83" s="69"/>
      <c r="D83" s="70">
        <v>9</v>
      </c>
      <c r="E83" s="232" t="s">
        <v>6</v>
      </c>
      <c r="F83" s="232"/>
      <c r="G83" s="232"/>
      <c r="H83" s="232"/>
      <c r="I83" s="190"/>
      <c r="J83" s="190"/>
      <c r="K83" s="190"/>
      <c r="L83" s="190"/>
      <c r="M83" s="190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68"/>
    </row>
    <row r="84" spans="1:24" ht="20.100000000000001" customHeight="1" x14ac:dyDescent="0.15">
      <c r="A84" s="52"/>
      <c r="B84" s="52"/>
      <c r="C84" s="73"/>
      <c r="D84" s="67"/>
      <c r="E84" s="229"/>
      <c r="F84" s="229"/>
      <c r="G84" s="229"/>
      <c r="H84" s="229"/>
      <c r="I84" s="71"/>
      <c r="J84" s="72" t="s">
        <v>69</v>
      </c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68"/>
    </row>
    <row r="85" spans="1:24" ht="20.100000000000001" customHeight="1" x14ac:dyDescent="0.15">
      <c r="A85" s="52">
        <f>IF(OR(AND($I63="する",AND(I85&lt;&gt;"",NOT(ISNUMBER(VALUE(SUBSTITUTE(I85,"-","")))))), AND($I63="しない",NOT(ISBLANK($I85)))), 1001, 0)</f>
        <v>0</v>
      </c>
      <c r="B85" s="52"/>
      <c r="C85" s="69"/>
      <c r="D85" s="70">
        <v>10</v>
      </c>
      <c r="E85" s="232" t="s">
        <v>7</v>
      </c>
      <c r="F85" s="232"/>
      <c r="G85" s="232"/>
      <c r="H85" s="232"/>
      <c r="I85" s="190"/>
      <c r="J85" s="190"/>
      <c r="K85" s="190"/>
      <c r="L85" s="190"/>
      <c r="M85" s="190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68"/>
    </row>
    <row r="86" spans="1:24" s="95" customFormat="1" ht="20.100000000000001" customHeight="1" x14ac:dyDescent="0.15">
      <c r="A86" s="91"/>
      <c r="B86" s="91"/>
      <c r="C86" s="92"/>
      <c r="D86" s="93"/>
      <c r="E86" s="233"/>
      <c r="F86" s="233"/>
      <c r="G86" s="233"/>
      <c r="H86" s="233"/>
      <c r="I86" s="71"/>
      <c r="J86" s="72" t="s">
        <v>69</v>
      </c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94"/>
    </row>
    <row r="87" spans="1:24" ht="20.100000000000001" customHeight="1" x14ac:dyDescent="0.15">
      <c r="A87" s="52">
        <f>IF(OR(AND($I63="する", TRIM($I87)=""),AND($I63="しない", NOT(ISBLANK($I87)))), 1001, 0)</f>
        <v>0</v>
      </c>
      <c r="B87" s="52"/>
      <c r="C87" s="69"/>
      <c r="D87" s="70">
        <v>11</v>
      </c>
      <c r="E87" s="232" t="s">
        <v>10</v>
      </c>
      <c r="F87" s="232"/>
      <c r="G87" s="232"/>
      <c r="H87" s="232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68"/>
    </row>
    <row r="88" spans="1:24" ht="20.100000000000001" customHeight="1" x14ac:dyDescent="0.15">
      <c r="A88" s="52"/>
      <c r="B88" s="52"/>
      <c r="C88" s="73"/>
      <c r="D88" s="67"/>
      <c r="E88" s="67"/>
      <c r="F88" s="67"/>
      <c r="G88" s="67"/>
      <c r="H88" s="67"/>
      <c r="I88" s="71"/>
      <c r="J88" s="96" t="s">
        <v>949</v>
      </c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68"/>
    </row>
    <row r="89" spans="1:24" ht="15.75" customHeight="1" x14ac:dyDescent="0.15">
      <c r="A89" s="52"/>
      <c r="B89" s="52"/>
      <c r="C89" s="78"/>
      <c r="D89" s="79"/>
      <c r="E89" s="241"/>
      <c r="F89" s="241"/>
      <c r="G89" s="241"/>
      <c r="H89" s="241"/>
      <c r="I89" s="97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1"/>
    </row>
    <row r="90" spans="1:24" ht="15.75" customHeight="1" x14ac:dyDescent="0.15">
      <c r="A90" s="52"/>
      <c r="B90" s="52"/>
      <c r="C90" s="67"/>
      <c r="D90" s="67"/>
      <c r="E90" s="67"/>
      <c r="F90" s="67"/>
      <c r="G90" s="67"/>
      <c r="H90" s="67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67"/>
    </row>
    <row r="91" spans="1:24" ht="15.75" hidden="1" customHeight="1" x14ac:dyDescent="0.15">
      <c r="A91" s="52"/>
      <c r="B91" s="52"/>
      <c r="C91" s="67"/>
      <c r="D91" s="67"/>
      <c r="E91" s="67"/>
      <c r="F91" s="67"/>
      <c r="G91" s="67"/>
      <c r="H91" s="67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67"/>
    </row>
    <row r="92" spans="1:24" ht="15.75" hidden="1" customHeight="1" x14ac:dyDescent="0.15">
      <c r="A92" s="52"/>
      <c r="B92" s="52"/>
      <c r="C92" s="67"/>
      <c r="D92" s="67"/>
      <c r="E92" s="67"/>
      <c r="F92" s="67"/>
      <c r="G92" s="67"/>
      <c r="H92" s="67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67"/>
    </row>
    <row r="93" spans="1:24" ht="15.75" hidden="1" customHeight="1" x14ac:dyDescent="0.15">
      <c r="A93" s="52"/>
      <c r="B93" s="52"/>
      <c r="C93" s="67"/>
      <c r="D93" s="67"/>
      <c r="E93" s="67"/>
      <c r="F93" s="67"/>
      <c r="G93" s="67"/>
      <c r="H93" s="67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67"/>
    </row>
    <row r="94" spans="1:24" ht="15.75" hidden="1" customHeight="1" x14ac:dyDescent="0.15">
      <c r="A94" s="52"/>
      <c r="B94" s="52"/>
      <c r="C94" s="67"/>
      <c r="D94" s="67"/>
      <c r="E94" s="67"/>
      <c r="F94" s="67"/>
      <c r="G94" s="67"/>
      <c r="H94" s="67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67"/>
    </row>
    <row r="95" spans="1:24" ht="15.75" hidden="1" customHeight="1" x14ac:dyDescent="0.15">
      <c r="A95" s="52"/>
      <c r="B95" s="52"/>
      <c r="C95" s="67"/>
      <c r="D95" s="67"/>
      <c r="E95" s="67"/>
      <c r="F95" s="67"/>
      <c r="G95" s="67"/>
      <c r="H95" s="67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67"/>
    </row>
    <row r="96" spans="1:24" ht="15.75" hidden="1" customHeight="1" x14ac:dyDescent="0.15">
      <c r="A96" s="52"/>
      <c r="B96" s="52"/>
      <c r="C96" s="67"/>
      <c r="D96" s="67"/>
      <c r="E96" s="67"/>
      <c r="F96" s="67"/>
      <c r="G96" s="67"/>
      <c r="H96" s="67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67"/>
    </row>
    <row r="97" spans="1:24" ht="15.75" hidden="1" customHeight="1" x14ac:dyDescent="0.15">
      <c r="A97" s="52"/>
      <c r="B97" s="52"/>
      <c r="C97" s="67"/>
      <c r="D97" s="67"/>
      <c r="E97" s="67"/>
      <c r="F97" s="67"/>
      <c r="G97" s="67"/>
      <c r="H97" s="67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67"/>
    </row>
    <row r="98" spans="1:24" ht="15.75" hidden="1" customHeight="1" x14ac:dyDescent="0.15">
      <c r="A98" s="52"/>
      <c r="B98" s="52"/>
      <c r="C98" s="67"/>
      <c r="D98" s="67"/>
      <c r="E98" s="67"/>
      <c r="F98" s="67"/>
      <c r="G98" s="67"/>
      <c r="H98" s="67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67"/>
    </row>
    <row r="99" spans="1:24" ht="15.75" hidden="1" customHeight="1" x14ac:dyDescent="0.15">
      <c r="A99" s="52"/>
      <c r="B99" s="52"/>
      <c r="C99" s="67"/>
      <c r="D99" s="67"/>
      <c r="E99" s="67"/>
      <c r="F99" s="67"/>
      <c r="G99" s="67"/>
      <c r="H99" s="67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67"/>
    </row>
    <row r="100" spans="1:24" ht="15.75" hidden="1" customHeight="1" x14ac:dyDescent="0.15">
      <c r="A100" s="52"/>
      <c r="B100" s="52"/>
      <c r="C100" s="67"/>
      <c r="D100" s="67"/>
      <c r="E100" s="67"/>
      <c r="F100" s="67"/>
      <c r="G100" s="67"/>
      <c r="H100" s="67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67"/>
    </row>
    <row r="101" spans="1:24" ht="15.75" hidden="1" customHeight="1" x14ac:dyDescent="0.15">
      <c r="A101" s="52"/>
      <c r="B101" s="52"/>
      <c r="C101" s="67"/>
      <c r="D101" s="67"/>
      <c r="E101" s="67"/>
      <c r="F101" s="67"/>
      <c r="G101" s="67"/>
      <c r="H101" s="67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67"/>
    </row>
    <row r="102" spans="1:24" ht="15.75" hidden="1" customHeight="1" x14ac:dyDescent="0.15">
      <c r="A102" s="52"/>
      <c r="B102" s="52"/>
      <c r="C102" s="67"/>
      <c r="D102" s="67"/>
      <c r="E102" s="67"/>
      <c r="F102" s="67"/>
      <c r="G102" s="67"/>
      <c r="H102" s="67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67"/>
    </row>
    <row r="103" spans="1:24" ht="15.75" hidden="1" customHeight="1" x14ac:dyDescent="0.15">
      <c r="A103" s="52"/>
      <c r="B103" s="52"/>
      <c r="C103" s="67"/>
      <c r="D103" s="67"/>
      <c r="E103" s="67"/>
      <c r="F103" s="67"/>
      <c r="G103" s="67"/>
      <c r="H103" s="67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67"/>
    </row>
    <row r="104" spans="1:24" ht="15.75" hidden="1" customHeight="1" x14ac:dyDescent="0.15">
      <c r="A104" s="52"/>
      <c r="B104" s="52"/>
      <c r="C104" s="67"/>
      <c r="D104" s="67"/>
      <c r="E104" s="67"/>
      <c r="F104" s="67"/>
      <c r="G104" s="67"/>
      <c r="H104" s="67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67"/>
    </row>
    <row r="105" spans="1:24" ht="15.75" hidden="1" customHeight="1" x14ac:dyDescent="0.15">
      <c r="A105" s="52"/>
      <c r="B105" s="52"/>
      <c r="C105" s="67"/>
      <c r="D105" s="67"/>
      <c r="E105" s="67"/>
      <c r="F105" s="67"/>
      <c r="G105" s="67"/>
      <c r="H105" s="67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67"/>
    </row>
    <row r="106" spans="1:24" ht="15.75" hidden="1" customHeight="1" x14ac:dyDescent="0.15">
      <c r="A106" s="52"/>
      <c r="B106" s="52"/>
      <c r="C106" s="67"/>
      <c r="D106" s="67"/>
      <c r="E106" s="67"/>
      <c r="F106" s="67"/>
      <c r="G106" s="67"/>
      <c r="H106" s="67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67"/>
    </row>
    <row r="107" spans="1:24" ht="15.75" hidden="1" customHeight="1" x14ac:dyDescent="0.15">
      <c r="A107" s="52"/>
      <c r="B107" s="52"/>
      <c r="C107" s="67"/>
      <c r="D107" s="67"/>
      <c r="E107" s="67"/>
      <c r="F107" s="67"/>
      <c r="G107" s="67"/>
      <c r="H107" s="67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67"/>
    </row>
    <row r="108" spans="1:24" ht="15.75" customHeight="1" x14ac:dyDescent="0.15">
      <c r="A108" s="52"/>
      <c r="B108" s="52"/>
      <c r="C108" s="67"/>
      <c r="D108" s="67"/>
      <c r="E108" s="67"/>
      <c r="F108" s="67"/>
      <c r="G108" s="67"/>
      <c r="H108" s="67"/>
      <c r="I108" s="82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</row>
    <row r="109" spans="1:24" ht="20.100000000000001" customHeight="1" x14ac:dyDescent="0.15">
      <c r="A109" s="52"/>
      <c r="B109" s="52"/>
      <c r="C109" s="152" t="s">
        <v>49</v>
      </c>
      <c r="D109" s="153"/>
      <c r="E109" s="153"/>
      <c r="F109" s="153"/>
      <c r="G109" s="153"/>
      <c r="H109" s="154"/>
    </row>
    <row r="110" spans="1:24" ht="15.75" customHeight="1" x14ac:dyDescent="0.15">
      <c r="A110" s="52"/>
      <c r="B110" s="52"/>
      <c r="C110" s="98"/>
      <c r="D110" s="99"/>
      <c r="E110" s="99"/>
      <c r="F110" s="99"/>
      <c r="G110" s="99"/>
      <c r="H110" s="99"/>
      <c r="I110" s="100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6"/>
    </row>
    <row r="111" spans="1:24" ht="30" customHeight="1" x14ac:dyDescent="0.15">
      <c r="A111" s="52"/>
      <c r="B111" s="52"/>
      <c r="C111" s="98"/>
      <c r="D111" s="231" t="s">
        <v>71</v>
      </c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68"/>
    </row>
    <row r="112" spans="1:24" ht="20.100000000000001" customHeight="1" x14ac:dyDescent="0.15">
      <c r="A112" s="52"/>
      <c r="B112" s="52"/>
      <c r="C112" s="69"/>
      <c r="D112" s="70">
        <v>1</v>
      </c>
      <c r="E112" s="232" t="s">
        <v>8</v>
      </c>
      <c r="F112" s="232"/>
      <c r="G112" s="232"/>
      <c r="H112" s="232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68"/>
    </row>
    <row r="113" spans="1:24" ht="20.100000000000001" customHeight="1" x14ac:dyDescent="0.15">
      <c r="A113" s="52"/>
      <c r="B113" s="52"/>
      <c r="C113" s="69"/>
      <c r="D113" s="70"/>
      <c r="E113" s="229"/>
      <c r="F113" s="229"/>
      <c r="G113" s="229"/>
      <c r="H113" s="229"/>
      <c r="I113" s="77"/>
      <c r="J113" s="72" t="s">
        <v>57</v>
      </c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68"/>
    </row>
    <row r="114" spans="1:24" ht="20.100000000000001" customHeight="1" x14ac:dyDescent="0.15">
      <c r="A114" s="52"/>
      <c r="B114" s="52"/>
      <c r="C114" s="69"/>
      <c r="D114" s="70">
        <v>2</v>
      </c>
      <c r="E114" s="232" t="s">
        <v>31</v>
      </c>
      <c r="F114" s="232"/>
      <c r="G114" s="232"/>
      <c r="H114" s="232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68"/>
    </row>
    <row r="115" spans="1:24" ht="20.100000000000001" customHeight="1" x14ac:dyDescent="0.15">
      <c r="A115" s="52"/>
      <c r="B115" s="52"/>
      <c r="C115" s="69"/>
      <c r="D115" s="70"/>
      <c r="E115" s="229"/>
      <c r="F115" s="229"/>
      <c r="G115" s="229"/>
      <c r="H115" s="229"/>
      <c r="I115" s="77"/>
      <c r="J115" s="72" t="s">
        <v>12</v>
      </c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68"/>
    </row>
    <row r="116" spans="1:24" ht="20.100000000000001" customHeight="1" x14ac:dyDescent="0.15">
      <c r="A116" s="52"/>
      <c r="B116" s="52"/>
      <c r="C116" s="69"/>
      <c r="D116" s="70">
        <v>3</v>
      </c>
      <c r="E116" s="232" t="s">
        <v>35</v>
      </c>
      <c r="F116" s="232"/>
      <c r="G116" s="232"/>
      <c r="H116" s="232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68"/>
    </row>
    <row r="117" spans="1:24" ht="20.100000000000001" customHeight="1" x14ac:dyDescent="0.15">
      <c r="A117" s="52"/>
      <c r="B117" s="52"/>
      <c r="C117" s="69"/>
      <c r="D117" s="70"/>
      <c r="E117" s="229"/>
      <c r="F117" s="229"/>
      <c r="G117" s="229"/>
      <c r="H117" s="229"/>
      <c r="I117" s="77"/>
      <c r="J117" s="72" t="s">
        <v>13</v>
      </c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68"/>
    </row>
    <row r="118" spans="1:24" ht="20.100000000000001" customHeight="1" x14ac:dyDescent="0.15">
      <c r="A118" s="52">
        <f>IF(AND(I118&lt;&gt;"",NOT(ISNUMBER(VALUE(SUBSTITUTE(I118,"-",""))))), 1001, 0)</f>
        <v>0</v>
      </c>
      <c r="B118" s="52"/>
      <c r="C118" s="69"/>
      <c r="D118" s="70">
        <v>4</v>
      </c>
      <c r="E118" s="232" t="s">
        <v>6</v>
      </c>
      <c r="F118" s="232"/>
      <c r="G118" s="232"/>
      <c r="H118" s="232"/>
      <c r="I118" s="190"/>
      <c r="J118" s="190"/>
      <c r="K118" s="190"/>
      <c r="L118" s="190"/>
      <c r="M118" s="190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68"/>
    </row>
    <row r="119" spans="1:24" ht="20.100000000000001" customHeight="1" x14ac:dyDescent="0.15">
      <c r="A119" s="52"/>
      <c r="B119" s="52"/>
      <c r="C119" s="73"/>
      <c r="D119" s="67"/>
      <c r="E119" s="229"/>
      <c r="F119" s="229"/>
      <c r="G119" s="229"/>
      <c r="H119" s="229"/>
      <c r="I119" s="71"/>
      <c r="J119" s="72" t="s">
        <v>69</v>
      </c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68"/>
    </row>
    <row r="120" spans="1:24" ht="20.100000000000001" customHeight="1" x14ac:dyDescent="0.15">
      <c r="A120" s="52">
        <f>IF(AND(I120&lt;&gt;"",NOT(ISNUMBER(VALUE(SUBSTITUTE(I120,"-",""))))), 1001, 0)</f>
        <v>0</v>
      </c>
      <c r="B120" s="52"/>
      <c r="C120" s="69"/>
      <c r="D120" s="70">
        <v>5</v>
      </c>
      <c r="E120" s="232" t="s">
        <v>7</v>
      </c>
      <c r="F120" s="232"/>
      <c r="G120" s="232"/>
      <c r="H120" s="232"/>
      <c r="I120" s="190"/>
      <c r="J120" s="190"/>
      <c r="K120" s="190"/>
      <c r="L120" s="190"/>
      <c r="M120" s="190"/>
      <c r="N120" s="188"/>
      <c r="O120" s="188"/>
      <c r="P120" s="188"/>
      <c r="Q120" s="188"/>
      <c r="R120" s="188"/>
      <c r="S120" s="188"/>
      <c r="T120" s="188"/>
      <c r="U120" s="188"/>
      <c r="V120" s="188"/>
      <c r="W120" s="188"/>
      <c r="X120" s="68"/>
    </row>
    <row r="121" spans="1:24" ht="20.100000000000001" customHeight="1" x14ac:dyDescent="0.15">
      <c r="A121" s="52"/>
      <c r="B121" s="52"/>
      <c r="C121" s="73"/>
      <c r="D121" s="67"/>
      <c r="E121" s="229"/>
      <c r="F121" s="229"/>
      <c r="G121" s="229"/>
      <c r="H121" s="229"/>
      <c r="I121" s="77"/>
      <c r="J121" s="72" t="s">
        <v>60</v>
      </c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68"/>
    </row>
    <row r="122" spans="1:24" ht="20.100000000000001" customHeight="1" x14ac:dyDescent="0.15">
      <c r="A122" s="52"/>
      <c r="B122" s="52"/>
      <c r="C122" s="69"/>
      <c r="D122" s="70">
        <v>6</v>
      </c>
      <c r="E122" s="232" t="s">
        <v>10</v>
      </c>
      <c r="F122" s="232"/>
      <c r="G122" s="232"/>
      <c r="H122" s="232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68"/>
    </row>
    <row r="123" spans="1:24" ht="20.100000000000001" customHeight="1" x14ac:dyDescent="0.15">
      <c r="A123" s="52"/>
      <c r="B123" s="52"/>
      <c r="C123" s="73"/>
      <c r="D123" s="67"/>
      <c r="E123" s="67"/>
      <c r="F123" s="67"/>
      <c r="G123" s="67"/>
      <c r="H123" s="67"/>
      <c r="I123" s="71"/>
      <c r="J123" s="72" t="s">
        <v>25</v>
      </c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68"/>
    </row>
    <row r="124" spans="1:24" ht="15.75" customHeight="1" x14ac:dyDescent="0.15">
      <c r="A124" s="52"/>
      <c r="B124" s="52"/>
      <c r="C124" s="78"/>
      <c r="D124" s="79"/>
      <c r="E124" s="79"/>
      <c r="F124" s="79"/>
      <c r="G124" s="79"/>
      <c r="H124" s="79"/>
      <c r="I124" s="101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1"/>
    </row>
    <row r="125" spans="1:24" ht="15.75" customHeight="1" x14ac:dyDescent="0.15">
      <c r="A125" s="52"/>
      <c r="B125" s="52"/>
      <c r="C125" s="67"/>
      <c r="D125" s="67"/>
      <c r="E125" s="67"/>
      <c r="F125" s="67"/>
      <c r="G125" s="67"/>
      <c r="H125" s="67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67"/>
    </row>
    <row r="126" spans="1:24" ht="15.75" hidden="1" customHeight="1" x14ac:dyDescent="0.15">
      <c r="A126" s="52"/>
      <c r="B126" s="52"/>
      <c r="C126" s="67"/>
      <c r="D126" s="67"/>
      <c r="E126" s="67"/>
      <c r="F126" s="67"/>
      <c r="G126" s="67"/>
      <c r="H126" s="67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67"/>
    </row>
    <row r="127" spans="1:24" ht="15.75" hidden="1" customHeight="1" x14ac:dyDescent="0.15">
      <c r="A127" s="52"/>
      <c r="B127" s="52"/>
      <c r="C127" s="67"/>
      <c r="D127" s="67"/>
      <c r="E127" s="67"/>
      <c r="F127" s="67"/>
      <c r="G127" s="67"/>
      <c r="H127" s="67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67"/>
    </row>
    <row r="128" spans="1:24" ht="15.75" hidden="1" customHeight="1" x14ac:dyDescent="0.15">
      <c r="A128" s="52"/>
      <c r="B128" s="52"/>
      <c r="C128" s="67"/>
      <c r="D128" s="67"/>
      <c r="E128" s="67"/>
      <c r="F128" s="67"/>
      <c r="G128" s="67"/>
      <c r="H128" s="67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67"/>
    </row>
    <row r="129" spans="1:24" ht="15.75" hidden="1" customHeight="1" x14ac:dyDescent="0.15">
      <c r="A129" s="52"/>
      <c r="B129" s="52"/>
      <c r="C129" s="67"/>
      <c r="D129" s="67"/>
      <c r="E129" s="67"/>
      <c r="F129" s="67"/>
      <c r="G129" s="67"/>
      <c r="H129" s="67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67"/>
    </row>
    <row r="130" spans="1:24" ht="15.75" hidden="1" customHeight="1" x14ac:dyDescent="0.15">
      <c r="A130" s="52"/>
      <c r="B130" s="52"/>
      <c r="C130" s="67"/>
      <c r="D130" s="67"/>
      <c r="E130" s="67"/>
      <c r="F130" s="67"/>
      <c r="G130" s="67"/>
      <c r="H130" s="67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67"/>
    </row>
    <row r="131" spans="1:24" ht="15.75" hidden="1" customHeight="1" x14ac:dyDescent="0.15">
      <c r="A131" s="52"/>
      <c r="B131" s="52"/>
      <c r="C131" s="67"/>
      <c r="D131" s="67"/>
      <c r="E131" s="67"/>
      <c r="F131" s="67"/>
      <c r="G131" s="67"/>
      <c r="H131" s="67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67"/>
    </row>
    <row r="132" spans="1:24" ht="15.75" hidden="1" customHeight="1" x14ac:dyDescent="0.15">
      <c r="A132" s="52"/>
      <c r="B132" s="52"/>
      <c r="C132" s="67"/>
      <c r="D132" s="67"/>
      <c r="E132" s="67"/>
      <c r="F132" s="67"/>
      <c r="G132" s="67"/>
      <c r="H132" s="67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67"/>
    </row>
    <row r="133" spans="1:24" ht="15.75" hidden="1" customHeight="1" x14ac:dyDescent="0.15">
      <c r="A133" s="52"/>
      <c r="B133" s="52"/>
      <c r="C133" s="67"/>
      <c r="D133" s="67"/>
      <c r="E133" s="67"/>
      <c r="F133" s="67"/>
      <c r="G133" s="67"/>
      <c r="H133" s="67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67"/>
    </row>
    <row r="134" spans="1:24" ht="15.75" hidden="1" customHeight="1" x14ac:dyDescent="0.15">
      <c r="A134" s="52"/>
      <c r="B134" s="52"/>
      <c r="C134" s="67"/>
      <c r="D134" s="67"/>
      <c r="E134" s="67"/>
      <c r="F134" s="67"/>
      <c r="G134" s="67"/>
      <c r="H134" s="67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67"/>
    </row>
    <row r="135" spans="1:24" ht="15.75" hidden="1" customHeight="1" x14ac:dyDescent="0.15">
      <c r="A135" s="52"/>
      <c r="B135" s="52"/>
      <c r="C135" s="67"/>
      <c r="D135" s="67"/>
      <c r="E135" s="67"/>
      <c r="F135" s="67"/>
      <c r="G135" s="67"/>
      <c r="H135" s="67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67"/>
    </row>
    <row r="136" spans="1:24" ht="15.75" hidden="1" customHeight="1" x14ac:dyDescent="0.15">
      <c r="A136" s="52"/>
      <c r="B136" s="52"/>
      <c r="C136" s="67"/>
      <c r="D136" s="67"/>
      <c r="E136" s="67"/>
      <c r="F136" s="67"/>
      <c r="G136" s="67"/>
      <c r="H136" s="67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67"/>
    </row>
    <row r="137" spans="1:24" ht="15.75" hidden="1" customHeight="1" x14ac:dyDescent="0.15">
      <c r="A137" s="52"/>
      <c r="B137" s="52"/>
      <c r="C137" s="67"/>
      <c r="D137" s="67"/>
      <c r="E137" s="67"/>
      <c r="F137" s="67"/>
      <c r="G137" s="67"/>
      <c r="H137" s="67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67"/>
    </row>
    <row r="138" spans="1:24" ht="15.75" hidden="1" customHeight="1" x14ac:dyDescent="0.15">
      <c r="A138" s="52"/>
      <c r="B138" s="52"/>
      <c r="C138" s="67"/>
      <c r="D138" s="67"/>
      <c r="E138" s="67"/>
      <c r="F138" s="67"/>
      <c r="G138" s="67"/>
      <c r="H138" s="67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67"/>
    </row>
    <row r="139" spans="1:24" ht="15.75" hidden="1" customHeight="1" x14ac:dyDescent="0.15">
      <c r="A139" s="52"/>
      <c r="B139" s="52"/>
      <c r="C139" s="67"/>
      <c r="D139" s="67"/>
      <c r="E139" s="67"/>
      <c r="F139" s="67"/>
      <c r="G139" s="67"/>
      <c r="H139" s="67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67"/>
    </row>
    <row r="140" spans="1:24" ht="15.75" hidden="1" customHeight="1" x14ac:dyDescent="0.15">
      <c r="A140" s="52"/>
      <c r="B140" s="52"/>
      <c r="C140" s="67"/>
      <c r="D140" s="67"/>
      <c r="E140" s="67"/>
      <c r="F140" s="67"/>
      <c r="G140" s="67"/>
      <c r="H140" s="67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67"/>
    </row>
    <row r="141" spans="1:24" ht="15.75" hidden="1" customHeight="1" x14ac:dyDescent="0.15">
      <c r="A141" s="52"/>
      <c r="B141" s="52"/>
      <c r="C141" s="67"/>
      <c r="D141" s="67"/>
      <c r="E141" s="67"/>
      <c r="F141" s="67"/>
      <c r="G141" s="67"/>
      <c r="H141" s="67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67"/>
    </row>
    <row r="142" spans="1:24" ht="15.75" hidden="1" customHeight="1" x14ac:dyDescent="0.15">
      <c r="A142" s="52"/>
      <c r="B142" s="52"/>
      <c r="C142" s="67"/>
      <c r="D142" s="67"/>
      <c r="E142" s="67"/>
      <c r="F142" s="67"/>
      <c r="G142" s="67"/>
      <c r="H142" s="67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67"/>
    </row>
    <row r="143" spans="1:24" ht="15.75" hidden="1" customHeight="1" x14ac:dyDescent="0.15">
      <c r="A143" s="52"/>
      <c r="B143" s="52"/>
      <c r="C143" s="67"/>
      <c r="D143" s="67"/>
      <c r="E143" s="67"/>
      <c r="F143" s="67"/>
      <c r="G143" s="67"/>
      <c r="H143" s="67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67"/>
    </row>
    <row r="144" spans="1:24" ht="15.75" hidden="1" customHeight="1" x14ac:dyDescent="0.15">
      <c r="A144" s="52"/>
      <c r="B144" s="52"/>
      <c r="C144" s="67"/>
      <c r="D144" s="67"/>
      <c r="E144" s="67"/>
      <c r="F144" s="67"/>
      <c r="G144" s="67"/>
      <c r="H144" s="67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67"/>
    </row>
    <row r="145" spans="1:24" ht="15.75" customHeight="1" x14ac:dyDescent="0.15">
      <c r="A145" s="52"/>
      <c r="B145" s="52"/>
      <c r="C145" s="67"/>
      <c r="D145" s="67"/>
      <c r="E145" s="67"/>
      <c r="F145" s="67"/>
      <c r="G145" s="67"/>
      <c r="H145" s="67"/>
      <c r="I145" s="83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</row>
    <row r="146" spans="1:24" ht="20.100000000000001" customHeight="1" x14ac:dyDescent="0.15">
      <c r="A146" s="52"/>
      <c r="B146" s="52"/>
      <c r="C146" s="152" t="s">
        <v>50</v>
      </c>
      <c r="D146" s="153"/>
      <c r="E146" s="153"/>
      <c r="F146" s="153"/>
      <c r="G146" s="153"/>
      <c r="H146" s="154"/>
    </row>
    <row r="147" spans="1:24" ht="15.75" customHeight="1" x14ac:dyDescent="0.15">
      <c r="A147" s="52"/>
      <c r="B147" s="52"/>
      <c r="C147" s="63"/>
      <c r="D147" s="64"/>
      <c r="E147" s="64"/>
      <c r="F147" s="64"/>
      <c r="G147" s="64"/>
      <c r="H147" s="64"/>
      <c r="I147" s="100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6"/>
    </row>
    <row r="148" spans="1:24" ht="20.100000000000001" customHeight="1" x14ac:dyDescent="0.15">
      <c r="A148" s="52"/>
      <c r="B148" s="52"/>
      <c r="C148" s="63"/>
      <c r="D148" s="102" t="s">
        <v>64</v>
      </c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68"/>
    </row>
    <row r="149" spans="1:24" ht="20.100000000000001" customHeight="1" x14ac:dyDescent="0.15">
      <c r="A149" s="52">
        <f>IF(AND(I149&lt;&gt;"しない", I149&lt;&gt;"する"), 1001, 0)</f>
        <v>0</v>
      </c>
      <c r="B149" s="52"/>
      <c r="C149" s="63"/>
      <c r="D149" s="70">
        <v>1</v>
      </c>
      <c r="E149" s="67" t="s">
        <v>65</v>
      </c>
      <c r="F149" s="67"/>
      <c r="G149" s="67"/>
      <c r="H149" s="67"/>
      <c r="I149" s="190" t="s">
        <v>67</v>
      </c>
      <c r="J149" s="190"/>
      <c r="K149" s="190"/>
      <c r="L149" s="190"/>
      <c r="M149" s="190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8"/>
    </row>
    <row r="150" spans="1:24" ht="20.100000000000001" customHeight="1" x14ac:dyDescent="0.15">
      <c r="A150" s="52"/>
      <c r="B150" s="52"/>
      <c r="C150" s="63"/>
      <c r="D150" s="67"/>
      <c r="E150" s="67"/>
      <c r="F150" s="67"/>
      <c r="G150" s="67"/>
      <c r="H150" s="67"/>
      <c r="I150" s="77"/>
      <c r="J150" s="72" t="s">
        <v>63</v>
      </c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67"/>
      <c r="W150" s="67"/>
      <c r="X150" s="68"/>
    </row>
    <row r="151" spans="1:24" ht="20.100000000000001" customHeight="1" x14ac:dyDescent="0.15">
      <c r="A151" s="52">
        <f>IF(AND($I149="する",ISBLANK($I151)), 1001, 0)</f>
        <v>0</v>
      </c>
      <c r="B151" s="52"/>
      <c r="C151" s="69"/>
      <c r="D151" s="70">
        <v>2</v>
      </c>
      <c r="E151" s="50" t="s">
        <v>0</v>
      </c>
      <c r="I151" s="239"/>
      <c r="J151" s="240"/>
      <c r="K151" s="240"/>
      <c r="L151" s="240"/>
      <c r="M151" s="240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68"/>
    </row>
    <row r="152" spans="1:24" ht="20.100000000000001" customHeight="1" x14ac:dyDescent="0.15">
      <c r="A152" s="52"/>
      <c r="B152" s="52"/>
      <c r="C152" s="69"/>
      <c r="D152" s="70"/>
      <c r="E152" s="67"/>
      <c r="F152" s="67"/>
      <c r="G152" s="67"/>
      <c r="H152" s="67"/>
      <c r="I152" s="71"/>
      <c r="J152" s="72" t="s">
        <v>907</v>
      </c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68"/>
    </row>
    <row r="153" spans="1:24" ht="20.100000000000001" customHeight="1" x14ac:dyDescent="0.15">
      <c r="A153" s="52">
        <f>IF(AND($I149="する",ISBLANK($I153)), 1001, 0)</f>
        <v>0</v>
      </c>
      <c r="B153" s="52"/>
      <c r="C153" s="69"/>
      <c r="D153" s="70">
        <v>3</v>
      </c>
      <c r="E153" s="50" t="s">
        <v>1</v>
      </c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34"/>
      <c r="V153" s="234"/>
      <c r="W153" s="234"/>
      <c r="X153" s="68"/>
    </row>
    <row r="154" spans="1:24" ht="20.100000000000001" customHeight="1" x14ac:dyDescent="0.15">
      <c r="A154" s="52"/>
      <c r="B154" s="52"/>
      <c r="C154" s="69"/>
      <c r="D154" s="70"/>
      <c r="E154" s="67"/>
      <c r="F154" s="67"/>
      <c r="G154" s="67"/>
      <c r="H154" s="67"/>
      <c r="I154" s="71"/>
      <c r="J154" s="72" t="s">
        <v>51</v>
      </c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68"/>
    </row>
    <row r="155" spans="1:24" ht="20.100000000000001" customHeight="1" x14ac:dyDescent="0.15">
      <c r="A155" s="52"/>
      <c r="B155" s="52"/>
      <c r="C155" s="69"/>
      <c r="D155" s="70">
        <v>4</v>
      </c>
      <c r="E155" s="50" t="s">
        <v>52</v>
      </c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68"/>
    </row>
    <row r="156" spans="1:24" ht="20.100000000000001" customHeight="1" x14ac:dyDescent="0.15">
      <c r="A156" s="52"/>
      <c r="B156" s="52"/>
      <c r="C156" s="69"/>
      <c r="D156" s="70"/>
      <c r="E156" s="67"/>
      <c r="F156" s="67"/>
      <c r="G156" s="67"/>
      <c r="H156" s="67"/>
      <c r="I156" s="71"/>
      <c r="J156" s="72" t="s">
        <v>12</v>
      </c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68"/>
    </row>
    <row r="157" spans="1:24" ht="20.100000000000001" customHeight="1" x14ac:dyDescent="0.15">
      <c r="A157" s="52">
        <f>IF(AND($I149="する",ISBLANK($I157)), 1001, 0)</f>
        <v>0</v>
      </c>
      <c r="B157" s="52"/>
      <c r="C157" s="69"/>
      <c r="D157" s="70">
        <v>5</v>
      </c>
      <c r="E157" s="50" t="s">
        <v>53</v>
      </c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68"/>
    </row>
    <row r="158" spans="1:24" ht="20.100000000000001" customHeight="1" x14ac:dyDescent="0.15">
      <c r="A158" s="52"/>
      <c r="B158" s="52"/>
      <c r="C158" s="73"/>
      <c r="D158" s="67"/>
      <c r="E158" s="67"/>
      <c r="F158" s="67"/>
      <c r="G158" s="67"/>
      <c r="H158" s="67"/>
      <c r="I158" s="71"/>
      <c r="J158" s="72" t="s">
        <v>13</v>
      </c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68"/>
    </row>
    <row r="159" spans="1:24" ht="20.100000000000001" customHeight="1" x14ac:dyDescent="0.15">
      <c r="A159" s="52">
        <f>IF(AND($I149="する",NOT(AND(I159&lt;&gt;"",ISNUMBER(VALUE(SUBSTITUTE(I159,"-","")))))), 1001, 0)</f>
        <v>0</v>
      </c>
      <c r="B159" s="52"/>
      <c r="C159" s="69"/>
      <c r="D159" s="70">
        <v>6</v>
      </c>
      <c r="E159" s="50" t="s">
        <v>6</v>
      </c>
      <c r="I159" s="190"/>
      <c r="J159" s="190"/>
      <c r="K159" s="190"/>
      <c r="L159" s="190"/>
      <c r="M159" s="190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68"/>
    </row>
    <row r="160" spans="1:24" ht="20.100000000000001" customHeight="1" x14ac:dyDescent="0.15">
      <c r="A160" s="52"/>
      <c r="B160" s="52"/>
      <c r="C160" s="73"/>
      <c r="D160" s="67"/>
      <c r="E160" s="67"/>
      <c r="F160" s="67"/>
      <c r="G160" s="67"/>
      <c r="H160" s="67"/>
      <c r="I160" s="71"/>
      <c r="J160" s="72" t="s">
        <v>69</v>
      </c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68"/>
    </row>
    <row r="161" spans="1:24" ht="20.100000000000001" customHeight="1" x14ac:dyDescent="0.15">
      <c r="A161" s="52">
        <f>IF(AND($I149="する",AND(I161&lt;&gt;"",NOT(ISNUMBER(VALUE(SUBSTITUTE(I161,"-","")))))), 1001, 0)</f>
        <v>0</v>
      </c>
      <c r="B161" s="52"/>
      <c r="C161" s="69"/>
      <c r="D161" s="70">
        <v>7</v>
      </c>
      <c r="E161" s="50" t="s">
        <v>7</v>
      </c>
      <c r="I161" s="190"/>
      <c r="J161" s="190"/>
      <c r="K161" s="190"/>
      <c r="L161" s="190"/>
      <c r="M161" s="190"/>
      <c r="N161" s="188"/>
      <c r="O161" s="188"/>
      <c r="P161" s="188"/>
      <c r="Q161" s="188"/>
      <c r="R161" s="188"/>
      <c r="S161" s="188"/>
      <c r="T161" s="188"/>
      <c r="U161" s="188"/>
      <c r="V161" s="188"/>
      <c r="W161" s="188"/>
      <c r="X161" s="68"/>
    </row>
    <row r="162" spans="1:24" ht="20.100000000000001" customHeight="1" x14ac:dyDescent="0.15">
      <c r="A162" s="52"/>
      <c r="B162" s="52"/>
      <c r="C162" s="73"/>
      <c r="D162" s="67"/>
      <c r="E162" s="67"/>
      <c r="F162" s="67"/>
      <c r="G162" s="67"/>
      <c r="H162" s="67"/>
      <c r="I162" s="71"/>
      <c r="J162" s="72" t="s">
        <v>60</v>
      </c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68"/>
    </row>
    <row r="163" spans="1:24" ht="15.75" customHeight="1" x14ac:dyDescent="0.15">
      <c r="A163" s="52"/>
      <c r="B163" s="52"/>
      <c r="C163" s="78"/>
      <c r="D163" s="79"/>
      <c r="E163" s="79"/>
      <c r="F163" s="79"/>
      <c r="G163" s="79"/>
      <c r="H163" s="79"/>
      <c r="I163" s="97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1"/>
    </row>
    <row r="164" spans="1:24" ht="15.75" customHeight="1" x14ac:dyDescent="0.15">
      <c r="A164" s="52"/>
      <c r="B164" s="52"/>
      <c r="C164" s="67"/>
      <c r="D164" s="67"/>
      <c r="E164" s="67"/>
      <c r="F164" s="67"/>
      <c r="G164" s="67"/>
      <c r="H164" s="67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67"/>
    </row>
    <row r="165" spans="1:24" ht="15.75" customHeight="1" x14ac:dyDescent="0.15">
      <c r="A165" s="52"/>
      <c r="B165" s="52"/>
      <c r="C165" s="67"/>
      <c r="D165" s="67"/>
      <c r="E165" s="67"/>
      <c r="F165" s="67"/>
      <c r="G165" s="67"/>
      <c r="H165" s="67"/>
      <c r="I165" s="82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</row>
    <row r="166" spans="1:24" ht="20.100000000000001" customHeight="1" x14ac:dyDescent="0.15">
      <c r="A166" s="52"/>
      <c r="B166" s="52"/>
      <c r="C166" s="152" t="s">
        <v>55</v>
      </c>
      <c r="D166" s="153"/>
      <c r="E166" s="153"/>
      <c r="F166" s="153"/>
      <c r="G166" s="153"/>
      <c r="H166" s="154"/>
    </row>
    <row r="167" spans="1:24" ht="15.75" customHeight="1" x14ac:dyDescent="0.15">
      <c r="A167" s="52"/>
      <c r="B167" s="52"/>
      <c r="C167" s="63"/>
      <c r="D167" s="64"/>
      <c r="E167" s="64"/>
      <c r="F167" s="64"/>
      <c r="G167" s="64"/>
      <c r="H167" s="64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6"/>
    </row>
    <row r="168" spans="1:24" ht="15.75" hidden="1" customHeight="1" x14ac:dyDescent="0.15">
      <c r="A168" s="52"/>
      <c r="B168" s="52"/>
      <c r="C168" s="63"/>
      <c r="D168" s="64"/>
      <c r="E168" s="64"/>
      <c r="F168" s="64"/>
      <c r="G168" s="64"/>
      <c r="H168" s="64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8"/>
    </row>
    <row r="169" spans="1:24" ht="20.100000000000001" customHeight="1" x14ac:dyDescent="0.15">
      <c r="A169" s="52">
        <f>IF(ISBLANK($I169), 1001, 0)</f>
        <v>1001</v>
      </c>
      <c r="B169" s="52"/>
      <c r="C169" s="69"/>
      <c r="D169" s="70">
        <v>1</v>
      </c>
      <c r="E169" s="50" t="s">
        <v>14</v>
      </c>
      <c r="I169" s="186"/>
      <c r="J169" s="228"/>
      <c r="K169" s="228"/>
      <c r="L169" s="228"/>
      <c r="M169" s="228"/>
      <c r="N169" s="188" t="s">
        <v>26</v>
      </c>
      <c r="O169" s="188"/>
      <c r="P169" s="188"/>
      <c r="Q169" s="188"/>
      <c r="R169" s="188"/>
      <c r="S169" s="188"/>
      <c r="T169" s="188"/>
      <c r="U169" s="188"/>
      <c r="V169" s="188"/>
      <c r="W169" s="103"/>
      <c r="X169" s="68"/>
    </row>
    <row r="170" spans="1:24" ht="20.100000000000001" customHeight="1" x14ac:dyDescent="0.15">
      <c r="A170" s="52"/>
      <c r="B170" s="52"/>
      <c r="C170" s="69"/>
      <c r="D170" s="70"/>
      <c r="E170" s="67"/>
      <c r="F170" s="67"/>
      <c r="G170" s="67"/>
      <c r="H170" s="67"/>
      <c r="I170" s="104"/>
      <c r="J170" s="72" t="s">
        <v>54</v>
      </c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68"/>
    </row>
    <row r="171" spans="1:24" ht="20.100000000000001" customHeight="1" x14ac:dyDescent="0.15">
      <c r="A171" s="52"/>
      <c r="B171" s="52"/>
      <c r="C171" s="69"/>
      <c r="D171" s="70">
        <v>2</v>
      </c>
      <c r="E171" s="50" t="s">
        <v>18</v>
      </c>
      <c r="I171" s="189"/>
      <c r="J171" s="190"/>
      <c r="K171" s="190"/>
      <c r="L171" s="190"/>
      <c r="M171" s="190"/>
      <c r="N171" s="188"/>
      <c r="O171" s="188"/>
      <c r="P171" s="188"/>
      <c r="Q171" s="188"/>
      <c r="R171" s="188"/>
      <c r="S171" s="188"/>
      <c r="T171" s="188"/>
      <c r="U171" s="188"/>
      <c r="V171" s="188"/>
      <c r="W171" s="103"/>
      <c r="X171" s="68"/>
    </row>
    <row r="172" spans="1:24" ht="20.100000000000001" customHeight="1" x14ac:dyDescent="0.15">
      <c r="A172" s="52"/>
      <c r="B172" s="52"/>
      <c r="C172" s="69"/>
      <c r="D172" s="70"/>
      <c r="E172" s="67"/>
      <c r="F172" s="67"/>
      <c r="G172" s="67"/>
      <c r="H172" s="67"/>
      <c r="I172" s="71"/>
      <c r="J172" s="72" t="str">
        <f>日付例&amp;"　自己資本額を算定した決算日を入力してください。"</f>
        <v>例)2022/4/1、R4/4/1　自己資本額を算定した決算日を入力してください。</v>
      </c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89"/>
      <c r="X172" s="68"/>
    </row>
    <row r="173" spans="1:24" ht="20.100000000000001" customHeight="1" x14ac:dyDescent="0.15">
      <c r="A173" s="52">
        <f>IF(ISBLANK($I173), 1001, 0)</f>
        <v>1001</v>
      </c>
      <c r="B173" s="52"/>
      <c r="C173" s="69"/>
      <c r="D173" s="70">
        <v>3</v>
      </c>
      <c r="E173" s="50" t="s">
        <v>15</v>
      </c>
      <c r="I173" s="190"/>
      <c r="J173" s="191"/>
      <c r="K173" s="191"/>
      <c r="L173" s="191"/>
      <c r="M173" s="191"/>
      <c r="N173" s="188" t="s">
        <v>24</v>
      </c>
      <c r="O173" s="188"/>
      <c r="P173" s="188"/>
      <c r="Q173" s="188"/>
      <c r="R173" s="188"/>
      <c r="S173" s="188"/>
      <c r="T173" s="188"/>
      <c r="U173" s="188"/>
      <c r="V173" s="188"/>
      <c r="W173" s="103"/>
      <c r="X173" s="68"/>
    </row>
    <row r="174" spans="1:24" ht="20.100000000000001" customHeight="1" x14ac:dyDescent="0.15">
      <c r="A174" s="52"/>
      <c r="B174" s="52"/>
      <c r="C174" s="69"/>
      <c r="D174" s="70"/>
      <c r="E174" s="67"/>
      <c r="F174" s="67"/>
      <c r="G174" s="67"/>
      <c r="H174" s="67"/>
      <c r="I174" s="77"/>
      <c r="J174" s="72" t="s">
        <v>76</v>
      </c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105"/>
    </row>
    <row r="175" spans="1:24" ht="20.100000000000001" customHeight="1" x14ac:dyDescent="0.15">
      <c r="A175" s="52"/>
      <c r="B175" s="52"/>
      <c r="C175" s="69"/>
      <c r="D175" s="70">
        <v>4</v>
      </c>
      <c r="E175" s="50" t="s">
        <v>23</v>
      </c>
      <c r="I175" s="189"/>
      <c r="J175" s="191"/>
      <c r="K175" s="191"/>
      <c r="L175" s="191"/>
      <c r="M175" s="191"/>
      <c r="N175" s="106" t="s">
        <v>16</v>
      </c>
      <c r="O175" s="189"/>
      <c r="P175" s="191"/>
      <c r="Q175" s="191"/>
      <c r="R175" s="229" t="s">
        <v>17</v>
      </c>
      <c r="S175" s="229"/>
      <c r="T175" s="229"/>
      <c r="U175" s="229"/>
      <c r="V175" s="229"/>
      <c r="W175" s="67"/>
      <c r="X175" s="68"/>
    </row>
    <row r="176" spans="1:24" ht="20.100000000000001" customHeight="1" x14ac:dyDescent="0.15">
      <c r="A176" s="52"/>
      <c r="B176" s="52"/>
      <c r="C176" s="69"/>
      <c r="D176" s="70"/>
      <c r="E176" s="67"/>
      <c r="F176" s="67"/>
      <c r="G176" s="67"/>
      <c r="H176" s="67"/>
      <c r="I176" s="107"/>
      <c r="J176" s="72" t="str">
        <f>日付例&amp;"　年月日を入力してください。"</f>
        <v>例)2022/4/1、R4/4/1　年月日を入力してください。</v>
      </c>
      <c r="K176" s="72"/>
      <c r="L176" s="72"/>
      <c r="M176" s="72"/>
      <c r="N176" s="72"/>
      <c r="O176" s="108"/>
      <c r="P176" s="72"/>
      <c r="Q176" s="72"/>
      <c r="R176" s="72"/>
      <c r="S176" s="72"/>
      <c r="T176" s="72"/>
      <c r="U176" s="72"/>
      <c r="V176" s="72"/>
      <c r="W176" s="89"/>
      <c r="X176" s="68"/>
    </row>
    <row r="177" spans="1:25" ht="20.100000000000001" customHeight="1" x14ac:dyDescent="0.15">
      <c r="A177" s="52"/>
      <c r="B177" s="52"/>
      <c r="C177" s="69"/>
      <c r="D177" s="70">
        <v>5</v>
      </c>
      <c r="E177" s="50" t="s">
        <v>37</v>
      </c>
      <c r="I177" s="189"/>
      <c r="J177" s="191"/>
      <c r="K177" s="191"/>
      <c r="L177" s="191"/>
      <c r="M177" s="191"/>
      <c r="N177" s="188"/>
      <c r="O177" s="188"/>
      <c r="P177" s="188"/>
      <c r="Q177" s="188"/>
      <c r="R177" s="188"/>
      <c r="S177" s="188"/>
      <c r="T177" s="188"/>
      <c r="U177" s="188"/>
      <c r="V177" s="188"/>
      <c r="W177" s="103"/>
      <c r="X177" s="68"/>
    </row>
    <row r="178" spans="1:25" ht="20.100000000000001" customHeight="1" x14ac:dyDescent="0.15">
      <c r="A178" s="52"/>
      <c r="B178" s="52"/>
      <c r="C178" s="69"/>
      <c r="D178" s="70"/>
      <c r="E178" s="67"/>
      <c r="F178" s="67"/>
      <c r="G178" s="67"/>
      <c r="H178" s="67"/>
      <c r="I178" s="107"/>
      <c r="J178" s="72" t="str">
        <f>日付例&amp;"　年月日を入力してください。"</f>
        <v>例)2022/4/1、R4/4/1　年月日を入力してください。</v>
      </c>
      <c r="K178" s="72"/>
      <c r="L178" s="72"/>
      <c r="M178" s="72"/>
      <c r="N178" s="72"/>
      <c r="O178" s="108"/>
      <c r="P178" s="72"/>
      <c r="Q178" s="72"/>
      <c r="R178" s="72"/>
      <c r="S178" s="72"/>
      <c r="T178" s="72"/>
      <c r="U178" s="72"/>
      <c r="V178" s="72"/>
      <c r="W178" s="89"/>
      <c r="X178" s="68"/>
    </row>
    <row r="179" spans="1:25" ht="20.100000000000001" customHeight="1" x14ac:dyDescent="0.15">
      <c r="A179" s="52">
        <f>IF(ISBLANK($I179), 1001, 0)</f>
        <v>1001</v>
      </c>
      <c r="B179" s="52"/>
      <c r="C179" s="69"/>
      <c r="D179" s="70">
        <v>6</v>
      </c>
      <c r="E179" s="50" t="s">
        <v>9</v>
      </c>
      <c r="I179" s="186"/>
      <c r="J179" s="187"/>
      <c r="K179" s="187"/>
      <c r="L179" s="187"/>
      <c r="M179" s="187"/>
      <c r="N179" s="188" t="s">
        <v>24</v>
      </c>
      <c r="O179" s="188"/>
      <c r="P179" s="188"/>
      <c r="Q179" s="188"/>
      <c r="R179" s="188"/>
      <c r="S179" s="188"/>
      <c r="T179" s="188"/>
      <c r="U179" s="188"/>
      <c r="V179" s="188"/>
      <c r="W179" s="103"/>
      <c r="X179" s="68"/>
    </row>
    <row r="180" spans="1:25" ht="20.100000000000001" customHeight="1" x14ac:dyDescent="0.15">
      <c r="A180" s="52"/>
      <c r="B180" s="52"/>
      <c r="C180" s="73"/>
      <c r="D180" s="67"/>
      <c r="E180" s="67"/>
      <c r="F180" s="67"/>
      <c r="G180" s="67"/>
      <c r="H180" s="67"/>
      <c r="I180" s="107"/>
      <c r="J180" s="72" t="s">
        <v>79</v>
      </c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68"/>
    </row>
    <row r="181" spans="1:25" ht="20.100000000000001" customHeight="1" x14ac:dyDescent="0.15">
      <c r="A181" s="52"/>
      <c r="B181" s="52"/>
      <c r="C181" s="69"/>
      <c r="D181" s="70">
        <v>7</v>
      </c>
      <c r="E181" s="50" t="s">
        <v>19</v>
      </c>
      <c r="I181" s="186"/>
      <c r="J181" s="187"/>
      <c r="K181" s="187"/>
      <c r="L181" s="187"/>
      <c r="M181" s="187"/>
      <c r="N181" s="67" t="s">
        <v>27</v>
      </c>
      <c r="O181" s="67"/>
      <c r="P181" s="67"/>
      <c r="Q181" s="67"/>
      <c r="R181" s="67"/>
      <c r="S181" s="67"/>
      <c r="T181" s="67"/>
      <c r="U181" s="67"/>
      <c r="V181" s="67"/>
      <c r="W181" s="103"/>
      <c r="X181" s="68"/>
    </row>
    <row r="182" spans="1:25" ht="20.100000000000001" customHeight="1" x14ac:dyDescent="0.15">
      <c r="A182" s="52"/>
      <c r="B182" s="52"/>
      <c r="C182" s="69"/>
      <c r="D182" s="70"/>
      <c r="E182" s="67"/>
      <c r="F182" s="67"/>
      <c r="G182" s="67"/>
      <c r="H182" s="67"/>
      <c r="I182" s="71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68"/>
    </row>
    <row r="183" spans="1:25" ht="20.100000000000001" customHeight="1" x14ac:dyDescent="0.15">
      <c r="A183" s="52"/>
      <c r="B183" s="52"/>
      <c r="C183" s="69"/>
      <c r="D183" s="70">
        <v>8</v>
      </c>
      <c r="E183" s="50" t="s">
        <v>20</v>
      </c>
      <c r="I183" s="186"/>
      <c r="J183" s="187"/>
      <c r="K183" s="187"/>
      <c r="L183" s="187"/>
      <c r="M183" s="187"/>
      <c r="N183" s="67" t="s">
        <v>27</v>
      </c>
      <c r="O183" s="67"/>
      <c r="P183" s="67"/>
      <c r="Q183" s="67"/>
      <c r="R183" s="67"/>
      <c r="S183" s="67"/>
      <c r="T183" s="67"/>
      <c r="U183" s="67"/>
      <c r="V183" s="67"/>
      <c r="W183" s="103"/>
      <c r="X183" s="68"/>
    </row>
    <row r="184" spans="1:25" ht="20.100000000000001" customHeight="1" x14ac:dyDescent="0.15">
      <c r="A184" s="52"/>
      <c r="B184" s="52"/>
      <c r="C184" s="69"/>
      <c r="D184" s="70"/>
      <c r="E184" s="67"/>
      <c r="F184" s="67"/>
      <c r="G184" s="67"/>
      <c r="H184" s="67"/>
      <c r="I184" s="71"/>
      <c r="J184" s="72" t="str">
        <f>"(" &amp; D181 &amp; ")" &amp;E181 &amp; "の内数"</f>
        <v>(7)常勤職員の数の内数</v>
      </c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89"/>
      <c r="X184" s="68"/>
    </row>
    <row r="185" spans="1:25" ht="20.100000000000001" customHeight="1" x14ac:dyDescent="0.15">
      <c r="A185" s="52">
        <f>IF(ISBLANK($I185), 1001, 0)</f>
        <v>1001</v>
      </c>
      <c r="B185" s="52"/>
      <c r="C185" s="69"/>
      <c r="D185" s="70">
        <v>9</v>
      </c>
      <c r="E185" s="50" t="s">
        <v>11</v>
      </c>
      <c r="I185" s="190"/>
      <c r="J185" s="192"/>
      <c r="K185" s="192"/>
      <c r="L185" s="192"/>
      <c r="M185" s="192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68"/>
    </row>
    <row r="186" spans="1:25" ht="42" customHeight="1" x14ac:dyDescent="0.15">
      <c r="A186" s="52"/>
      <c r="B186" s="52"/>
      <c r="C186" s="73"/>
      <c r="D186" s="67"/>
      <c r="E186" s="67"/>
      <c r="F186" s="67"/>
      <c r="G186" s="67"/>
      <c r="H186" s="67"/>
      <c r="I186" s="71"/>
      <c r="J186" s="193" t="s">
        <v>78</v>
      </c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68"/>
    </row>
    <row r="187" spans="1:25" ht="20.100000000000001" customHeight="1" x14ac:dyDescent="0.15">
      <c r="A187" s="52"/>
      <c r="B187" s="52"/>
      <c r="C187" s="63"/>
      <c r="D187" s="70">
        <v>10</v>
      </c>
      <c r="E187" s="50" t="s">
        <v>21</v>
      </c>
      <c r="H187" s="76"/>
      <c r="I187" s="214" t="s">
        <v>29</v>
      </c>
      <c r="J187" s="215"/>
      <c r="K187" s="215"/>
      <c r="L187" s="215"/>
      <c r="M187" s="215"/>
      <c r="N187" s="216"/>
      <c r="O187" s="217" t="s">
        <v>28</v>
      </c>
      <c r="P187" s="217"/>
      <c r="Q187" s="217"/>
      <c r="R187" s="217"/>
      <c r="S187" s="218" t="s">
        <v>22</v>
      </c>
      <c r="T187" s="217"/>
      <c r="U187" s="217"/>
      <c r="V187" s="217"/>
      <c r="W187" s="219"/>
      <c r="X187" s="68"/>
    </row>
    <row r="188" spans="1:25" ht="20.100000000000001" customHeight="1" x14ac:dyDescent="0.15">
      <c r="A188" s="52"/>
      <c r="B188" s="52"/>
      <c r="C188" s="69"/>
      <c r="D188" s="70"/>
      <c r="H188" s="76"/>
      <c r="I188" s="220"/>
      <c r="J188" s="221"/>
      <c r="K188" s="221"/>
      <c r="L188" s="221"/>
      <c r="M188" s="221"/>
      <c r="N188" s="222"/>
      <c r="O188" s="220"/>
      <c r="P188" s="221"/>
      <c r="Q188" s="223"/>
      <c r="R188" s="224"/>
      <c r="S188" s="220"/>
      <c r="T188" s="221"/>
      <c r="U188" s="221"/>
      <c r="V188" s="221"/>
      <c r="W188" s="224"/>
      <c r="X188" s="68"/>
    </row>
    <row r="189" spans="1:25" ht="45" customHeight="1" x14ac:dyDescent="0.15">
      <c r="A189" s="52"/>
      <c r="B189" s="52"/>
      <c r="C189" s="69"/>
      <c r="D189" s="70"/>
      <c r="E189" s="67"/>
      <c r="F189" s="67"/>
      <c r="G189" s="67"/>
      <c r="H189" s="67"/>
      <c r="I189" s="71"/>
      <c r="J189" s="230" t="s">
        <v>38</v>
      </c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  <c r="X189" s="68"/>
      <c r="Y189" s="67"/>
    </row>
    <row r="190" spans="1:25" ht="20.100000000000001" customHeight="1" x14ac:dyDescent="0.15">
      <c r="A190" s="52"/>
      <c r="B190" s="52"/>
      <c r="C190" s="69"/>
      <c r="D190" s="109">
        <v>11</v>
      </c>
      <c r="E190" s="110" t="s">
        <v>58</v>
      </c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68"/>
      <c r="Y190" s="67"/>
    </row>
    <row r="191" spans="1:25" ht="20.100000000000001" customHeight="1" x14ac:dyDescent="0.15">
      <c r="A191" s="52"/>
      <c r="B191" s="52"/>
      <c r="C191" s="69"/>
      <c r="D191" s="111"/>
      <c r="E191" s="283" t="s">
        <v>39</v>
      </c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68"/>
      <c r="Y191" s="67"/>
    </row>
    <row r="192" spans="1:25" ht="20.100000000000001" customHeight="1" x14ac:dyDescent="0.15">
      <c r="A192" s="52"/>
      <c r="B192" s="52"/>
      <c r="C192" s="69"/>
      <c r="D192" s="112"/>
      <c r="E192" s="225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7"/>
      <c r="X192" s="68"/>
      <c r="Y192" s="67"/>
    </row>
    <row r="193" spans="1:25" ht="20.100000000000001" customHeight="1" x14ac:dyDescent="0.15">
      <c r="A193" s="52"/>
      <c r="B193" s="52"/>
      <c r="C193" s="69"/>
      <c r="E193" s="183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5"/>
      <c r="X193" s="68"/>
      <c r="Y193" s="67"/>
    </row>
    <row r="194" spans="1:25" ht="20.100000000000001" customHeight="1" x14ac:dyDescent="0.15">
      <c r="A194" s="52"/>
      <c r="B194" s="52"/>
      <c r="C194" s="69"/>
      <c r="D194" s="112"/>
      <c r="E194" s="183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5"/>
      <c r="X194" s="68"/>
      <c r="Y194" s="67"/>
    </row>
    <row r="195" spans="1:25" ht="20.100000000000001" customHeight="1" x14ac:dyDescent="0.15">
      <c r="A195" s="52"/>
      <c r="B195" s="52"/>
      <c r="C195" s="69"/>
      <c r="D195" s="112"/>
      <c r="E195" s="183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5"/>
      <c r="X195" s="68"/>
      <c r="Y195" s="67"/>
    </row>
    <row r="196" spans="1:25" ht="20.100000000000001" customHeight="1" x14ac:dyDescent="0.15">
      <c r="A196" s="52"/>
      <c r="B196" s="52"/>
      <c r="C196" s="69"/>
      <c r="D196" s="112"/>
      <c r="E196" s="183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5"/>
      <c r="X196" s="68"/>
      <c r="Y196" s="67"/>
    </row>
    <row r="197" spans="1:25" ht="20.100000000000001" customHeight="1" x14ac:dyDescent="0.15">
      <c r="A197" s="52"/>
      <c r="B197" s="52"/>
      <c r="C197" s="69"/>
      <c r="D197" s="112"/>
      <c r="E197" s="183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5"/>
      <c r="X197" s="68"/>
      <c r="Y197" s="67"/>
    </row>
    <row r="198" spans="1:25" ht="20.100000000000001" customHeight="1" x14ac:dyDescent="0.15">
      <c r="A198" s="52"/>
      <c r="B198" s="52"/>
      <c r="C198" s="69"/>
      <c r="D198" s="112"/>
      <c r="E198" s="183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5"/>
      <c r="X198" s="68"/>
      <c r="Y198" s="67"/>
    </row>
    <row r="199" spans="1:25" ht="20.100000000000001" customHeight="1" x14ac:dyDescent="0.15">
      <c r="A199" s="52"/>
      <c r="B199" s="52"/>
      <c r="C199" s="69"/>
      <c r="D199" s="112"/>
      <c r="E199" s="183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5"/>
      <c r="X199" s="68"/>
      <c r="Y199" s="67"/>
    </row>
    <row r="200" spans="1:25" ht="20.100000000000001" customHeight="1" x14ac:dyDescent="0.15">
      <c r="A200" s="52"/>
      <c r="B200" s="52"/>
      <c r="C200" s="69"/>
      <c r="D200" s="112"/>
      <c r="E200" s="195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7"/>
      <c r="X200" s="68"/>
      <c r="Y200" s="67"/>
    </row>
    <row r="201" spans="1:25" ht="20.100000000000001" customHeight="1" x14ac:dyDescent="0.15">
      <c r="A201" s="52"/>
      <c r="B201" s="52"/>
      <c r="C201" s="69"/>
      <c r="D201" s="70"/>
      <c r="E201" s="229"/>
      <c r="F201" s="229"/>
      <c r="G201" s="229"/>
      <c r="H201" s="229"/>
      <c r="I201" s="71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68"/>
      <c r="Y201" s="67"/>
    </row>
    <row r="202" spans="1:25" ht="15.75" customHeight="1" x14ac:dyDescent="0.15">
      <c r="A202" s="52"/>
      <c r="B202" s="52"/>
      <c r="C202" s="78"/>
      <c r="D202" s="79"/>
      <c r="E202" s="79"/>
      <c r="F202" s="79"/>
      <c r="G202" s="79"/>
      <c r="H202" s="79"/>
      <c r="I202" s="79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1"/>
    </row>
    <row r="203" spans="1:25" ht="15.75" customHeight="1" x14ac:dyDescent="0.15">
      <c r="A203" s="52"/>
      <c r="B203" s="52"/>
      <c r="C203" s="67"/>
      <c r="D203" s="67"/>
      <c r="E203" s="67"/>
      <c r="F203" s="67"/>
      <c r="G203" s="67"/>
      <c r="H203" s="67"/>
      <c r="I203" s="67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67"/>
    </row>
    <row r="204" spans="1:25" ht="15.75" customHeight="1" x14ac:dyDescent="0.15"/>
    <row r="205" spans="1:25" ht="20.100000000000001" customHeight="1" x14ac:dyDescent="0.15">
      <c r="A205" s="52"/>
      <c r="B205" s="52"/>
      <c r="C205" s="152" t="s">
        <v>56</v>
      </c>
      <c r="D205" s="153"/>
      <c r="E205" s="153"/>
      <c r="F205" s="153"/>
      <c r="G205" s="153"/>
      <c r="H205" s="154"/>
      <c r="I205" s="84"/>
    </row>
    <row r="206" spans="1:25" ht="15.75" customHeight="1" x14ac:dyDescent="0.15">
      <c r="A206" s="52"/>
      <c r="B206" s="52"/>
      <c r="C206" s="63"/>
      <c r="D206" s="64"/>
      <c r="E206" s="64"/>
      <c r="F206" s="64"/>
      <c r="G206" s="64"/>
      <c r="H206" s="64"/>
      <c r="I206" s="64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73"/>
    </row>
    <row r="207" spans="1:25" ht="60" customHeight="1" x14ac:dyDescent="0.15">
      <c r="B207" s="52"/>
      <c r="C207" s="63"/>
      <c r="D207" s="256" t="s">
        <v>947</v>
      </c>
      <c r="E207" s="256"/>
      <c r="F207" s="256"/>
      <c r="G207" s="256"/>
      <c r="H207" s="256"/>
      <c r="I207" s="256"/>
      <c r="J207" s="256"/>
      <c r="K207" s="256"/>
      <c r="L207" s="256"/>
      <c r="M207" s="256"/>
      <c r="N207" s="256"/>
      <c r="O207" s="256"/>
      <c r="P207" s="256"/>
      <c r="Q207" s="256"/>
      <c r="R207" s="256"/>
      <c r="S207" s="256"/>
      <c r="T207" s="256"/>
      <c r="U207" s="256"/>
      <c r="V207" s="256"/>
      <c r="W207" s="256"/>
      <c r="X207" s="82"/>
      <c r="Y207" s="113"/>
    </row>
    <row r="208" spans="1:25" ht="3.95" customHeight="1" x14ac:dyDescent="0.15">
      <c r="A208" s="52"/>
      <c r="B208" s="52"/>
      <c r="C208" s="63"/>
      <c r="D208" s="114"/>
      <c r="E208" s="82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73"/>
    </row>
    <row r="209" spans="1:26" ht="20.100000000000001" customHeight="1" x14ac:dyDescent="0.15">
      <c r="A209" s="52"/>
      <c r="B209" s="52"/>
      <c r="C209" s="63"/>
      <c r="D209" s="198" t="s">
        <v>80</v>
      </c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  <c r="V209" s="198"/>
      <c r="W209" s="198"/>
      <c r="X209" s="68"/>
    </row>
    <row r="210" spans="1:26" ht="3" customHeight="1" x14ac:dyDescent="0.15">
      <c r="A210" s="52"/>
      <c r="B210" s="52"/>
      <c r="C210" s="63"/>
      <c r="D210" s="115"/>
      <c r="E210" s="82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8"/>
    </row>
    <row r="211" spans="1:26" ht="20.100000000000001" customHeight="1" x14ac:dyDescent="0.15">
      <c r="A211" s="52">
        <f>IF(COUNTIF(H212:H606,"○")&lt;1,1001, 0)</f>
        <v>1001</v>
      </c>
      <c r="B211" s="150"/>
      <c r="C211" s="63"/>
      <c r="D211" s="199" t="s">
        <v>59</v>
      </c>
      <c r="E211" s="200"/>
      <c r="F211" s="201"/>
      <c r="G211" s="116"/>
      <c r="H211" s="251" t="s">
        <v>40</v>
      </c>
      <c r="I211" s="252"/>
      <c r="J211" s="257" t="s">
        <v>41</v>
      </c>
      <c r="K211" s="246"/>
      <c r="L211" s="246"/>
      <c r="M211" s="246"/>
      <c r="N211" s="246"/>
      <c r="O211" s="246"/>
      <c r="P211" s="247"/>
      <c r="Q211" s="253" t="s">
        <v>422</v>
      </c>
      <c r="R211" s="254"/>
      <c r="S211" s="254"/>
      <c r="T211" s="254"/>
      <c r="U211" s="254"/>
      <c r="V211" s="254"/>
      <c r="W211" s="255"/>
      <c r="X211" s="76"/>
    </row>
    <row r="212" spans="1:26" ht="20.100000000000001" customHeight="1" x14ac:dyDescent="0.15">
      <c r="A212" s="52"/>
      <c r="B212" s="52"/>
      <c r="C212" s="69"/>
      <c r="D212" s="258" t="s">
        <v>695</v>
      </c>
      <c r="E212" s="259"/>
      <c r="F212" s="260"/>
      <c r="G212" s="117" t="s">
        <v>716</v>
      </c>
      <c r="H212" s="212"/>
      <c r="I212" s="213"/>
      <c r="J212" s="182" t="s">
        <v>440</v>
      </c>
      <c r="K212" s="182"/>
      <c r="L212" s="182"/>
      <c r="M212" s="182"/>
      <c r="N212" s="182"/>
      <c r="O212" s="182"/>
      <c r="P212" s="182"/>
      <c r="Q212" s="202"/>
      <c r="R212" s="203"/>
      <c r="S212" s="203"/>
      <c r="T212" s="203"/>
      <c r="U212" s="203"/>
      <c r="V212" s="203"/>
      <c r="W212" s="204"/>
      <c r="X212" s="68"/>
      <c r="Y212" s="67"/>
      <c r="Z212" s="118" t="str">
        <f>IF(H212="○",#REF!,"")</f>
        <v/>
      </c>
    </row>
    <row r="213" spans="1:26" ht="20.100000000000001" customHeight="1" x14ac:dyDescent="0.15">
      <c r="A213" s="52"/>
      <c r="B213" s="52"/>
      <c r="C213" s="69"/>
      <c r="D213" s="261"/>
      <c r="E213" s="262"/>
      <c r="F213" s="263"/>
      <c r="G213" s="119" t="s">
        <v>717</v>
      </c>
      <c r="H213" s="208"/>
      <c r="I213" s="209"/>
      <c r="J213" s="180" t="s">
        <v>441</v>
      </c>
      <c r="K213" s="180"/>
      <c r="L213" s="180"/>
      <c r="M213" s="180"/>
      <c r="N213" s="180"/>
      <c r="O213" s="180"/>
      <c r="P213" s="180"/>
      <c r="Q213" s="205"/>
      <c r="R213" s="206"/>
      <c r="S213" s="206"/>
      <c r="T213" s="206"/>
      <c r="U213" s="206"/>
      <c r="V213" s="206"/>
      <c r="W213" s="207"/>
      <c r="X213" s="68"/>
      <c r="Y213" s="67"/>
      <c r="Z213" s="118" t="str">
        <f>IF(H213="○",#REF!,"")</f>
        <v/>
      </c>
    </row>
    <row r="214" spans="1:26" ht="20.100000000000001" customHeight="1" x14ac:dyDescent="0.15">
      <c r="A214" s="52"/>
      <c r="B214" s="52"/>
      <c r="C214" s="69"/>
      <c r="D214" s="261"/>
      <c r="E214" s="262"/>
      <c r="F214" s="263"/>
      <c r="G214" s="119" t="s">
        <v>718</v>
      </c>
      <c r="H214" s="208"/>
      <c r="I214" s="209"/>
      <c r="J214" s="180" t="s">
        <v>442</v>
      </c>
      <c r="K214" s="180"/>
      <c r="L214" s="180"/>
      <c r="M214" s="180"/>
      <c r="N214" s="180"/>
      <c r="O214" s="180"/>
      <c r="P214" s="180"/>
      <c r="Q214" s="205"/>
      <c r="R214" s="206"/>
      <c r="S214" s="206"/>
      <c r="T214" s="206"/>
      <c r="U214" s="206"/>
      <c r="V214" s="206"/>
      <c r="W214" s="207"/>
      <c r="X214" s="68"/>
      <c r="Y214" s="67"/>
      <c r="Z214" s="118" t="str">
        <f>IF(H214="○",#REF!,"")</f>
        <v/>
      </c>
    </row>
    <row r="215" spans="1:26" ht="20.100000000000001" customHeight="1" x14ac:dyDescent="0.15">
      <c r="A215" s="52"/>
      <c r="B215" s="52"/>
      <c r="C215" s="69"/>
      <c r="D215" s="261"/>
      <c r="E215" s="262"/>
      <c r="F215" s="263"/>
      <c r="G215" s="119" t="s">
        <v>94</v>
      </c>
      <c r="H215" s="208"/>
      <c r="I215" s="209"/>
      <c r="J215" s="180" t="s">
        <v>443</v>
      </c>
      <c r="K215" s="180"/>
      <c r="L215" s="180"/>
      <c r="M215" s="180"/>
      <c r="N215" s="180"/>
      <c r="O215" s="180"/>
      <c r="P215" s="180"/>
      <c r="Q215" s="205"/>
      <c r="R215" s="206"/>
      <c r="S215" s="206"/>
      <c r="T215" s="206"/>
      <c r="U215" s="206"/>
      <c r="V215" s="206"/>
      <c r="W215" s="207"/>
      <c r="X215" s="68"/>
      <c r="Y215" s="67"/>
      <c r="Z215" s="118" t="str">
        <f>IF(H215="○",#REF!,"")</f>
        <v/>
      </c>
    </row>
    <row r="216" spans="1:26" ht="20.100000000000001" customHeight="1" x14ac:dyDescent="0.15">
      <c r="A216" s="52"/>
      <c r="B216" s="52"/>
      <c r="C216" s="69"/>
      <c r="D216" s="261"/>
      <c r="E216" s="262"/>
      <c r="F216" s="263"/>
      <c r="G216" s="119" t="s">
        <v>93</v>
      </c>
      <c r="H216" s="208"/>
      <c r="I216" s="209"/>
      <c r="J216" s="180" t="s">
        <v>444</v>
      </c>
      <c r="K216" s="180"/>
      <c r="L216" s="180"/>
      <c r="M216" s="180"/>
      <c r="N216" s="180"/>
      <c r="O216" s="180"/>
      <c r="P216" s="180"/>
      <c r="Q216" s="205"/>
      <c r="R216" s="206"/>
      <c r="S216" s="206"/>
      <c r="T216" s="206"/>
      <c r="U216" s="206"/>
      <c r="V216" s="206"/>
      <c r="W216" s="207"/>
      <c r="X216" s="68"/>
      <c r="Y216" s="67"/>
      <c r="Z216" s="118" t="str">
        <f>IF(H216="○",#REF!,"")</f>
        <v/>
      </c>
    </row>
    <row r="217" spans="1:26" ht="20.100000000000001" customHeight="1" x14ac:dyDescent="0.15">
      <c r="A217" s="52"/>
      <c r="B217" s="52"/>
      <c r="C217" s="69"/>
      <c r="D217" s="261"/>
      <c r="E217" s="262"/>
      <c r="F217" s="263"/>
      <c r="G217" s="119" t="s">
        <v>719</v>
      </c>
      <c r="H217" s="208"/>
      <c r="I217" s="209"/>
      <c r="J217" s="180" t="s">
        <v>445</v>
      </c>
      <c r="K217" s="180"/>
      <c r="L217" s="180"/>
      <c r="M217" s="180"/>
      <c r="N217" s="180"/>
      <c r="O217" s="180"/>
      <c r="P217" s="180"/>
      <c r="Q217" s="174"/>
      <c r="R217" s="174"/>
      <c r="S217" s="174"/>
      <c r="T217" s="174"/>
      <c r="U217" s="174"/>
      <c r="V217" s="174"/>
      <c r="W217" s="175"/>
      <c r="X217" s="68"/>
      <c r="Y217" s="67"/>
      <c r="Z217" s="118" t="str">
        <f>IF(H217="○",#REF!,"")</f>
        <v/>
      </c>
    </row>
    <row r="218" spans="1:26" ht="20.100000000000001" customHeight="1" x14ac:dyDescent="0.15">
      <c r="A218" s="52"/>
      <c r="B218" s="52"/>
      <c r="C218" s="69"/>
      <c r="D218" s="261"/>
      <c r="E218" s="262"/>
      <c r="F218" s="263"/>
      <c r="G218" s="119" t="s">
        <v>720</v>
      </c>
      <c r="H218" s="208"/>
      <c r="I218" s="209"/>
      <c r="J218" s="180" t="s">
        <v>446</v>
      </c>
      <c r="K218" s="180"/>
      <c r="L218" s="180"/>
      <c r="M218" s="180"/>
      <c r="N218" s="180"/>
      <c r="O218" s="180"/>
      <c r="P218" s="180"/>
      <c r="Q218" s="174"/>
      <c r="R218" s="174"/>
      <c r="S218" s="174"/>
      <c r="T218" s="174"/>
      <c r="U218" s="174"/>
      <c r="V218" s="174"/>
      <c r="W218" s="175"/>
      <c r="X218" s="68"/>
      <c r="Y218" s="52"/>
      <c r="Z218" s="118" t="str">
        <f>IF(H218="○",#REF!,"")</f>
        <v/>
      </c>
    </row>
    <row r="219" spans="1:26" ht="20.100000000000001" customHeight="1" x14ac:dyDescent="0.15">
      <c r="A219" s="52"/>
      <c r="B219" s="52"/>
      <c r="C219" s="69"/>
      <c r="D219" s="261"/>
      <c r="E219" s="262"/>
      <c r="F219" s="263"/>
      <c r="G219" s="119" t="s">
        <v>92</v>
      </c>
      <c r="H219" s="208"/>
      <c r="I219" s="209"/>
      <c r="J219" s="180" t="s">
        <v>447</v>
      </c>
      <c r="K219" s="180"/>
      <c r="L219" s="180"/>
      <c r="M219" s="180"/>
      <c r="N219" s="180"/>
      <c r="O219" s="180"/>
      <c r="P219" s="180"/>
      <c r="Q219" s="174"/>
      <c r="R219" s="174"/>
      <c r="S219" s="174"/>
      <c r="T219" s="174"/>
      <c r="U219" s="174"/>
      <c r="V219" s="174"/>
      <c r="W219" s="175"/>
      <c r="X219" s="76"/>
      <c r="Z219" s="118" t="str">
        <f>IF(H219="○",#REF!,"")</f>
        <v/>
      </c>
    </row>
    <row r="220" spans="1:26" ht="20.100000000000001" customHeight="1" x14ac:dyDescent="0.15">
      <c r="A220" s="52"/>
      <c r="B220" s="52"/>
      <c r="C220" s="69"/>
      <c r="D220" s="261"/>
      <c r="E220" s="262"/>
      <c r="F220" s="263"/>
      <c r="G220" s="119" t="s">
        <v>91</v>
      </c>
      <c r="H220" s="208"/>
      <c r="I220" s="209"/>
      <c r="J220" s="180" t="s">
        <v>448</v>
      </c>
      <c r="K220" s="180"/>
      <c r="L220" s="180"/>
      <c r="M220" s="180"/>
      <c r="N220" s="180"/>
      <c r="O220" s="180"/>
      <c r="P220" s="180"/>
      <c r="Q220" s="174"/>
      <c r="R220" s="174"/>
      <c r="S220" s="174"/>
      <c r="T220" s="174"/>
      <c r="U220" s="174"/>
      <c r="V220" s="174"/>
      <c r="W220" s="175"/>
      <c r="X220" s="68"/>
      <c r="Y220" s="67"/>
      <c r="Z220" s="118" t="str">
        <f>IF(H220="○",#REF!,"")</f>
        <v/>
      </c>
    </row>
    <row r="221" spans="1:26" ht="20.100000000000001" customHeight="1" x14ac:dyDescent="0.15">
      <c r="A221" s="52"/>
      <c r="B221" s="52"/>
      <c r="C221" s="69"/>
      <c r="D221" s="261"/>
      <c r="E221" s="262"/>
      <c r="F221" s="263"/>
      <c r="G221" s="119" t="s">
        <v>90</v>
      </c>
      <c r="H221" s="208"/>
      <c r="I221" s="209"/>
      <c r="J221" s="180" t="s">
        <v>449</v>
      </c>
      <c r="K221" s="180"/>
      <c r="L221" s="180"/>
      <c r="M221" s="180"/>
      <c r="N221" s="180"/>
      <c r="O221" s="180"/>
      <c r="P221" s="180"/>
      <c r="Q221" s="174"/>
      <c r="R221" s="174"/>
      <c r="S221" s="174"/>
      <c r="T221" s="174"/>
      <c r="U221" s="174"/>
      <c r="V221" s="174"/>
      <c r="W221" s="175"/>
      <c r="X221" s="68"/>
      <c r="Y221" s="67"/>
      <c r="Z221" s="118" t="str">
        <f>IF(H221="○",#REF!,"")</f>
        <v/>
      </c>
    </row>
    <row r="222" spans="1:26" ht="20.100000000000001" customHeight="1" x14ac:dyDescent="0.15">
      <c r="A222" s="52"/>
      <c r="B222" s="52"/>
      <c r="C222" s="69"/>
      <c r="D222" s="261"/>
      <c r="E222" s="262"/>
      <c r="F222" s="263"/>
      <c r="G222" s="119" t="s">
        <v>89</v>
      </c>
      <c r="H222" s="208"/>
      <c r="I222" s="209"/>
      <c r="J222" s="180" t="s">
        <v>450</v>
      </c>
      <c r="K222" s="180"/>
      <c r="L222" s="180"/>
      <c r="M222" s="180"/>
      <c r="N222" s="180"/>
      <c r="O222" s="180"/>
      <c r="P222" s="180"/>
      <c r="Q222" s="174"/>
      <c r="R222" s="174"/>
      <c r="S222" s="174"/>
      <c r="T222" s="174"/>
      <c r="U222" s="174"/>
      <c r="V222" s="174"/>
      <c r="W222" s="175"/>
      <c r="X222" s="68"/>
      <c r="Y222" s="67"/>
      <c r="Z222" s="118" t="str">
        <f>IF(H222="○",#REF!,"")</f>
        <v/>
      </c>
    </row>
    <row r="223" spans="1:26" ht="20.100000000000001" customHeight="1" x14ac:dyDescent="0.15">
      <c r="A223" s="52"/>
      <c r="B223" s="52"/>
      <c r="C223" s="69"/>
      <c r="D223" s="261"/>
      <c r="E223" s="262"/>
      <c r="F223" s="263"/>
      <c r="G223" s="119" t="s">
        <v>88</v>
      </c>
      <c r="H223" s="208"/>
      <c r="I223" s="209"/>
      <c r="J223" s="180" t="s">
        <v>451</v>
      </c>
      <c r="K223" s="180"/>
      <c r="L223" s="180"/>
      <c r="M223" s="180"/>
      <c r="N223" s="180"/>
      <c r="O223" s="180"/>
      <c r="P223" s="180"/>
      <c r="Q223" s="174"/>
      <c r="R223" s="174"/>
      <c r="S223" s="174"/>
      <c r="T223" s="174"/>
      <c r="U223" s="174"/>
      <c r="V223" s="174"/>
      <c r="W223" s="175"/>
      <c r="X223" s="68"/>
      <c r="Y223" s="67"/>
      <c r="Z223" s="118" t="str">
        <f>IF(H223="○",#REF!,"")</f>
        <v/>
      </c>
    </row>
    <row r="224" spans="1:26" ht="20.100000000000001" customHeight="1" x14ac:dyDescent="0.15">
      <c r="A224" s="52"/>
      <c r="B224" s="52"/>
      <c r="C224" s="63"/>
      <c r="D224" s="261"/>
      <c r="E224" s="262"/>
      <c r="F224" s="263"/>
      <c r="G224" s="119" t="s">
        <v>87</v>
      </c>
      <c r="H224" s="208"/>
      <c r="I224" s="209"/>
      <c r="J224" s="180" t="s">
        <v>452</v>
      </c>
      <c r="K224" s="180"/>
      <c r="L224" s="180"/>
      <c r="M224" s="180"/>
      <c r="N224" s="180"/>
      <c r="O224" s="180"/>
      <c r="P224" s="180"/>
      <c r="Q224" s="174"/>
      <c r="R224" s="174"/>
      <c r="S224" s="174"/>
      <c r="T224" s="174"/>
      <c r="U224" s="174"/>
      <c r="V224" s="174"/>
      <c r="W224" s="175"/>
      <c r="X224" s="67"/>
      <c r="Y224" s="73"/>
      <c r="Z224" s="118" t="str">
        <f>IF(H224="○",#REF!,"")</f>
        <v/>
      </c>
    </row>
    <row r="225" spans="1:26" ht="20.100000000000001" customHeight="1" x14ac:dyDescent="0.15">
      <c r="A225" s="52"/>
      <c r="B225" s="52"/>
      <c r="C225" s="63"/>
      <c r="D225" s="264"/>
      <c r="E225" s="265"/>
      <c r="F225" s="266"/>
      <c r="G225" s="120" t="s">
        <v>86</v>
      </c>
      <c r="H225" s="210"/>
      <c r="I225" s="211"/>
      <c r="J225" s="181" t="s">
        <v>453</v>
      </c>
      <c r="K225" s="181"/>
      <c r="L225" s="181"/>
      <c r="M225" s="181"/>
      <c r="N225" s="181"/>
      <c r="O225" s="181"/>
      <c r="P225" s="181"/>
      <c r="Q225" s="176"/>
      <c r="R225" s="176"/>
      <c r="S225" s="176"/>
      <c r="T225" s="176"/>
      <c r="U225" s="176"/>
      <c r="V225" s="176"/>
      <c r="W225" s="177"/>
      <c r="X225" s="67"/>
      <c r="Y225" s="73"/>
      <c r="Z225" s="118" t="str">
        <f>IF(H225="○",#REF!,"")</f>
        <v/>
      </c>
    </row>
    <row r="226" spans="1:26" ht="20.100000000000001" customHeight="1" x14ac:dyDescent="0.15">
      <c r="A226" s="52"/>
      <c r="B226" s="52"/>
      <c r="C226" s="63"/>
      <c r="D226" s="258" t="s">
        <v>696</v>
      </c>
      <c r="E226" s="259"/>
      <c r="F226" s="260"/>
      <c r="G226" s="117" t="s">
        <v>721</v>
      </c>
      <c r="H226" s="212"/>
      <c r="I226" s="213"/>
      <c r="J226" s="182" t="s">
        <v>454</v>
      </c>
      <c r="K226" s="182"/>
      <c r="L226" s="182"/>
      <c r="M226" s="182"/>
      <c r="N226" s="182"/>
      <c r="O226" s="182"/>
      <c r="P226" s="182"/>
      <c r="Q226" s="178"/>
      <c r="R226" s="178"/>
      <c r="S226" s="178"/>
      <c r="T226" s="178"/>
      <c r="U226" s="178"/>
      <c r="V226" s="178"/>
      <c r="W226" s="179"/>
      <c r="X226" s="67"/>
      <c r="Y226" s="73"/>
      <c r="Z226" s="118" t="str">
        <f>IF(H226="○",#REF!,"")</f>
        <v/>
      </c>
    </row>
    <row r="227" spans="1:26" ht="20.100000000000001" customHeight="1" x14ac:dyDescent="0.15">
      <c r="A227" s="52"/>
      <c r="B227" s="52"/>
      <c r="C227" s="63"/>
      <c r="D227" s="261"/>
      <c r="E227" s="262"/>
      <c r="F227" s="263"/>
      <c r="G227" s="119" t="s">
        <v>85</v>
      </c>
      <c r="H227" s="208"/>
      <c r="I227" s="209"/>
      <c r="J227" s="180" t="s">
        <v>455</v>
      </c>
      <c r="K227" s="180"/>
      <c r="L227" s="180"/>
      <c r="M227" s="180"/>
      <c r="N227" s="180"/>
      <c r="O227" s="180"/>
      <c r="P227" s="180"/>
      <c r="Q227" s="174"/>
      <c r="R227" s="174"/>
      <c r="S227" s="174"/>
      <c r="T227" s="174"/>
      <c r="U227" s="174"/>
      <c r="V227" s="174"/>
      <c r="W227" s="175"/>
      <c r="X227" s="67"/>
      <c r="Y227" s="73"/>
      <c r="Z227" s="118" t="str">
        <f>IF(H227="○",#REF!,"")</f>
        <v/>
      </c>
    </row>
    <row r="228" spans="1:26" ht="20.100000000000001" customHeight="1" x14ac:dyDescent="0.15">
      <c r="A228" s="52"/>
      <c r="B228" s="52"/>
      <c r="C228" s="63"/>
      <c r="D228" s="261"/>
      <c r="E228" s="262"/>
      <c r="F228" s="263"/>
      <c r="G228" s="119" t="s">
        <v>84</v>
      </c>
      <c r="H228" s="208"/>
      <c r="I228" s="209"/>
      <c r="J228" s="180" t="s">
        <v>456</v>
      </c>
      <c r="K228" s="180"/>
      <c r="L228" s="180"/>
      <c r="M228" s="180"/>
      <c r="N228" s="180"/>
      <c r="O228" s="180"/>
      <c r="P228" s="180"/>
      <c r="Q228" s="174"/>
      <c r="R228" s="174"/>
      <c r="S228" s="174"/>
      <c r="T228" s="174"/>
      <c r="U228" s="174"/>
      <c r="V228" s="174"/>
      <c r="W228" s="175"/>
      <c r="X228" s="67"/>
      <c r="Y228" s="73"/>
      <c r="Z228" s="118" t="str">
        <f>IF(H228="○",#REF!,"")</f>
        <v/>
      </c>
    </row>
    <row r="229" spans="1:26" ht="20.100000000000001" customHeight="1" x14ac:dyDescent="0.15">
      <c r="A229" s="52"/>
      <c r="B229" s="52"/>
      <c r="C229" s="63"/>
      <c r="D229" s="261"/>
      <c r="E229" s="262"/>
      <c r="F229" s="263"/>
      <c r="G229" s="119" t="s">
        <v>83</v>
      </c>
      <c r="H229" s="208"/>
      <c r="I229" s="209"/>
      <c r="J229" s="180" t="s">
        <v>457</v>
      </c>
      <c r="K229" s="180"/>
      <c r="L229" s="180"/>
      <c r="M229" s="180"/>
      <c r="N229" s="180"/>
      <c r="O229" s="180"/>
      <c r="P229" s="180"/>
      <c r="Q229" s="174"/>
      <c r="R229" s="174"/>
      <c r="S229" s="174"/>
      <c r="T229" s="174"/>
      <c r="U229" s="174"/>
      <c r="V229" s="174"/>
      <c r="W229" s="175"/>
      <c r="X229" s="67"/>
      <c r="Y229" s="73"/>
      <c r="Z229" s="118" t="str">
        <f>IF(H229="○",#REF!,"")</f>
        <v/>
      </c>
    </row>
    <row r="230" spans="1:26" ht="20.100000000000001" customHeight="1" x14ac:dyDescent="0.15">
      <c r="A230" s="52"/>
      <c r="B230" s="52"/>
      <c r="C230" s="63"/>
      <c r="D230" s="261"/>
      <c r="E230" s="262"/>
      <c r="F230" s="263"/>
      <c r="G230" s="119" t="s">
        <v>82</v>
      </c>
      <c r="H230" s="208"/>
      <c r="I230" s="209"/>
      <c r="J230" s="180" t="s">
        <v>458</v>
      </c>
      <c r="K230" s="180"/>
      <c r="L230" s="180"/>
      <c r="M230" s="180"/>
      <c r="N230" s="180"/>
      <c r="O230" s="180"/>
      <c r="P230" s="180"/>
      <c r="Q230" s="174"/>
      <c r="R230" s="174"/>
      <c r="S230" s="174"/>
      <c r="T230" s="174"/>
      <c r="U230" s="174"/>
      <c r="V230" s="174"/>
      <c r="W230" s="175"/>
      <c r="X230" s="67"/>
      <c r="Y230" s="73"/>
      <c r="Z230" s="118" t="str">
        <f>IF(H230="○",#REF!,"")</f>
        <v/>
      </c>
    </row>
    <row r="231" spans="1:26" ht="20.100000000000001" customHeight="1" x14ac:dyDescent="0.15">
      <c r="A231" s="52"/>
      <c r="B231" s="52"/>
      <c r="C231" s="63"/>
      <c r="D231" s="264"/>
      <c r="E231" s="265"/>
      <c r="F231" s="266"/>
      <c r="G231" s="120" t="s">
        <v>81</v>
      </c>
      <c r="H231" s="210"/>
      <c r="I231" s="211"/>
      <c r="J231" s="181" t="s">
        <v>459</v>
      </c>
      <c r="K231" s="181"/>
      <c r="L231" s="181"/>
      <c r="M231" s="181"/>
      <c r="N231" s="181"/>
      <c r="O231" s="181"/>
      <c r="P231" s="181"/>
      <c r="Q231" s="176"/>
      <c r="R231" s="176"/>
      <c r="S231" s="176"/>
      <c r="T231" s="176"/>
      <c r="U231" s="176"/>
      <c r="V231" s="176"/>
      <c r="W231" s="177"/>
      <c r="X231" s="67"/>
      <c r="Y231" s="73"/>
      <c r="Z231" s="118" t="str">
        <f>IF(H231="○",#REF!,"")</f>
        <v/>
      </c>
    </row>
    <row r="232" spans="1:26" ht="20.100000000000001" customHeight="1" x14ac:dyDescent="0.15">
      <c r="A232" s="52"/>
      <c r="B232" s="52"/>
      <c r="C232" s="63"/>
      <c r="D232" s="267" t="s">
        <v>697</v>
      </c>
      <c r="E232" s="268"/>
      <c r="F232" s="269"/>
      <c r="G232" s="117" t="s">
        <v>722</v>
      </c>
      <c r="H232" s="212"/>
      <c r="I232" s="213"/>
      <c r="J232" s="182" t="s">
        <v>460</v>
      </c>
      <c r="K232" s="182"/>
      <c r="L232" s="182"/>
      <c r="M232" s="182"/>
      <c r="N232" s="182"/>
      <c r="O232" s="182"/>
      <c r="P232" s="182"/>
      <c r="Q232" s="178"/>
      <c r="R232" s="178"/>
      <c r="S232" s="178"/>
      <c r="T232" s="178"/>
      <c r="U232" s="178"/>
      <c r="V232" s="178"/>
      <c r="W232" s="179"/>
      <c r="X232" s="67"/>
      <c r="Y232" s="73"/>
      <c r="Z232" s="118" t="str">
        <f>IF(H232="○",#REF!,"")</f>
        <v/>
      </c>
    </row>
    <row r="233" spans="1:26" ht="20.100000000000001" customHeight="1" x14ac:dyDescent="0.15">
      <c r="A233" s="52"/>
      <c r="B233" s="52"/>
      <c r="C233" s="63"/>
      <c r="D233" s="270"/>
      <c r="E233" s="271"/>
      <c r="F233" s="272"/>
      <c r="G233" s="119" t="s">
        <v>96</v>
      </c>
      <c r="H233" s="208"/>
      <c r="I233" s="209"/>
      <c r="J233" s="180" t="s">
        <v>461</v>
      </c>
      <c r="K233" s="180"/>
      <c r="L233" s="180"/>
      <c r="M233" s="180"/>
      <c r="N233" s="180"/>
      <c r="O233" s="180"/>
      <c r="P233" s="180"/>
      <c r="Q233" s="174"/>
      <c r="R233" s="174"/>
      <c r="S233" s="174"/>
      <c r="T233" s="174"/>
      <c r="U233" s="174"/>
      <c r="V233" s="174"/>
      <c r="W233" s="175"/>
      <c r="X233" s="67"/>
      <c r="Y233" s="73"/>
      <c r="Z233" s="118" t="str">
        <f>IF(H233="○",#REF!,"")</f>
        <v/>
      </c>
    </row>
    <row r="234" spans="1:26" ht="20.100000000000001" customHeight="1" x14ac:dyDescent="0.15">
      <c r="A234" s="52"/>
      <c r="B234" s="52"/>
      <c r="C234" s="63"/>
      <c r="D234" s="273"/>
      <c r="E234" s="274"/>
      <c r="F234" s="275"/>
      <c r="G234" s="120" t="s">
        <v>95</v>
      </c>
      <c r="H234" s="210"/>
      <c r="I234" s="211"/>
      <c r="J234" s="181" t="s">
        <v>462</v>
      </c>
      <c r="K234" s="181"/>
      <c r="L234" s="181"/>
      <c r="M234" s="181"/>
      <c r="N234" s="181"/>
      <c r="O234" s="181"/>
      <c r="P234" s="181"/>
      <c r="Q234" s="176"/>
      <c r="R234" s="176"/>
      <c r="S234" s="176"/>
      <c r="T234" s="176"/>
      <c r="U234" s="176"/>
      <c r="V234" s="176"/>
      <c r="W234" s="177"/>
      <c r="X234" s="67"/>
      <c r="Y234" s="73"/>
      <c r="Z234" s="118" t="str">
        <f>IF(H234="○",#REF!,"")</f>
        <v/>
      </c>
    </row>
    <row r="235" spans="1:26" ht="20.100000000000001" customHeight="1" x14ac:dyDescent="0.15">
      <c r="A235" s="52"/>
      <c r="B235" s="52"/>
      <c r="C235" s="63"/>
      <c r="D235" s="267" t="s">
        <v>698</v>
      </c>
      <c r="E235" s="268"/>
      <c r="F235" s="269"/>
      <c r="G235" s="117" t="s">
        <v>723</v>
      </c>
      <c r="H235" s="212"/>
      <c r="I235" s="213"/>
      <c r="J235" s="182" t="s">
        <v>463</v>
      </c>
      <c r="K235" s="182"/>
      <c r="L235" s="182"/>
      <c r="M235" s="182"/>
      <c r="N235" s="182"/>
      <c r="O235" s="182"/>
      <c r="P235" s="182"/>
      <c r="Q235" s="178"/>
      <c r="R235" s="178"/>
      <c r="S235" s="178"/>
      <c r="T235" s="178"/>
      <c r="U235" s="178"/>
      <c r="V235" s="178"/>
      <c r="W235" s="179"/>
      <c r="X235" s="67"/>
      <c r="Y235" s="73"/>
      <c r="Z235" s="118" t="str">
        <f>IF(H235="○",#REF!,"")</f>
        <v/>
      </c>
    </row>
    <row r="236" spans="1:26" ht="20.100000000000001" customHeight="1" x14ac:dyDescent="0.15">
      <c r="A236" s="52"/>
      <c r="B236" s="52"/>
      <c r="C236" s="63"/>
      <c r="D236" s="270"/>
      <c r="E236" s="271"/>
      <c r="F236" s="272"/>
      <c r="G236" s="119" t="s">
        <v>110</v>
      </c>
      <c r="H236" s="208"/>
      <c r="I236" s="209"/>
      <c r="J236" s="180" t="s">
        <v>464</v>
      </c>
      <c r="K236" s="180"/>
      <c r="L236" s="180"/>
      <c r="M236" s="180"/>
      <c r="N236" s="180"/>
      <c r="O236" s="180"/>
      <c r="P236" s="180"/>
      <c r="Q236" s="174"/>
      <c r="R236" s="174"/>
      <c r="S236" s="174"/>
      <c r="T236" s="174"/>
      <c r="U236" s="174"/>
      <c r="V236" s="174"/>
      <c r="W236" s="175"/>
      <c r="X236" s="67"/>
      <c r="Y236" s="73"/>
      <c r="Z236" s="118" t="str">
        <f>IF(H236="○",#REF!,"")</f>
        <v/>
      </c>
    </row>
    <row r="237" spans="1:26" ht="20.100000000000001" customHeight="1" x14ac:dyDescent="0.15">
      <c r="A237" s="52"/>
      <c r="B237" s="52"/>
      <c r="C237" s="63"/>
      <c r="D237" s="270"/>
      <c r="E237" s="271"/>
      <c r="F237" s="272"/>
      <c r="G237" s="119" t="s">
        <v>109</v>
      </c>
      <c r="H237" s="208"/>
      <c r="I237" s="209"/>
      <c r="J237" s="180" t="s">
        <v>465</v>
      </c>
      <c r="K237" s="180"/>
      <c r="L237" s="180"/>
      <c r="M237" s="180"/>
      <c r="N237" s="180"/>
      <c r="O237" s="180"/>
      <c r="P237" s="180"/>
      <c r="Q237" s="174"/>
      <c r="R237" s="174"/>
      <c r="S237" s="174"/>
      <c r="T237" s="174"/>
      <c r="U237" s="174"/>
      <c r="V237" s="174"/>
      <c r="W237" s="175"/>
      <c r="X237" s="67"/>
      <c r="Y237" s="73"/>
      <c r="Z237" s="118" t="str">
        <f>IF(H237="○",#REF!,"")</f>
        <v/>
      </c>
    </row>
    <row r="238" spans="1:26" ht="20.100000000000001" customHeight="1" x14ac:dyDescent="0.15">
      <c r="A238" s="52"/>
      <c r="B238" s="52"/>
      <c r="C238" s="63"/>
      <c r="D238" s="270"/>
      <c r="E238" s="271"/>
      <c r="F238" s="272"/>
      <c r="G238" s="119" t="s">
        <v>108</v>
      </c>
      <c r="H238" s="208"/>
      <c r="I238" s="209"/>
      <c r="J238" s="180" t="s">
        <v>466</v>
      </c>
      <c r="K238" s="180"/>
      <c r="L238" s="180"/>
      <c r="M238" s="180"/>
      <c r="N238" s="180"/>
      <c r="O238" s="180"/>
      <c r="P238" s="180"/>
      <c r="Q238" s="174"/>
      <c r="R238" s="174"/>
      <c r="S238" s="174"/>
      <c r="T238" s="174"/>
      <c r="U238" s="174"/>
      <c r="V238" s="174"/>
      <c r="W238" s="175"/>
      <c r="X238" s="67"/>
      <c r="Y238" s="73"/>
      <c r="Z238" s="118" t="str">
        <f>IF(H238="○",#REF!,"")</f>
        <v/>
      </c>
    </row>
    <row r="239" spans="1:26" ht="20.100000000000001" customHeight="1" x14ac:dyDescent="0.15">
      <c r="A239" s="52"/>
      <c r="B239" s="52"/>
      <c r="C239" s="63"/>
      <c r="D239" s="270"/>
      <c r="E239" s="271"/>
      <c r="F239" s="272"/>
      <c r="G239" s="119" t="s">
        <v>107</v>
      </c>
      <c r="H239" s="208"/>
      <c r="I239" s="209"/>
      <c r="J239" s="180" t="s">
        <v>467</v>
      </c>
      <c r="K239" s="180"/>
      <c r="L239" s="180"/>
      <c r="M239" s="180"/>
      <c r="N239" s="180"/>
      <c r="O239" s="180"/>
      <c r="P239" s="180"/>
      <c r="Q239" s="174"/>
      <c r="R239" s="174"/>
      <c r="S239" s="174"/>
      <c r="T239" s="174"/>
      <c r="U239" s="174"/>
      <c r="V239" s="174"/>
      <c r="W239" s="175"/>
      <c r="X239" s="67"/>
      <c r="Y239" s="73"/>
      <c r="Z239" s="118" t="str">
        <f>IF(H239="○",#REF!,"")</f>
        <v/>
      </c>
    </row>
    <row r="240" spans="1:26" ht="20.100000000000001" customHeight="1" x14ac:dyDescent="0.15">
      <c r="A240" s="52"/>
      <c r="B240" s="52"/>
      <c r="C240" s="63"/>
      <c r="D240" s="270"/>
      <c r="E240" s="271"/>
      <c r="F240" s="272"/>
      <c r="G240" s="119" t="s">
        <v>106</v>
      </c>
      <c r="H240" s="208"/>
      <c r="I240" s="209"/>
      <c r="J240" s="180" t="s">
        <v>468</v>
      </c>
      <c r="K240" s="180"/>
      <c r="L240" s="180"/>
      <c r="M240" s="180"/>
      <c r="N240" s="180"/>
      <c r="O240" s="180"/>
      <c r="P240" s="180"/>
      <c r="Q240" s="174"/>
      <c r="R240" s="174"/>
      <c r="S240" s="174"/>
      <c r="T240" s="174"/>
      <c r="U240" s="174"/>
      <c r="V240" s="174"/>
      <c r="W240" s="175"/>
      <c r="X240" s="67"/>
      <c r="Y240" s="73"/>
      <c r="Z240" s="118" t="str">
        <f>IF(H240="○",#REF!,"")</f>
        <v/>
      </c>
    </row>
    <row r="241" spans="1:26" ht="20.100000000000001" customHeight="1" x14ac:dyDescent="0.15">
      <c r="A241" s="52"/>
      <c r="B241" s="52"/>
      <c r="C241" s="63"/>
      <c r="D241" s="270"/>
      <c r="E241" s="271"/>
      <c r="F241" s="272"/>
      <c r="G241" s="119" t="s">
        <v>105</v>
      </c>
      <c r="H241" s="208"/>
      <c r="I241" s="209"/>
      <c r="J241" s="180" t="s">
        <v>469</v>
      </c>
      <c r="K241" s="180"/>
      <c r="L241" s="180"/>
      <c r="M241" s="180"/>
      <c r="N241" s="180"/>
      <c r="O241" s="180"/>
      <c r="P241" s="180"/>
      <c r="Q241" s="174"/>
      <c r="R241" s="174"/>
      <c r="S241" s="174"/>
      <c r="T241" s="174"/>
      <c r="U241" s="174"/>
      <c r="V241" s="174"/>
      <c r="W241" s="175"/>
      <c r="X241" s="67"/>
      <c r="Y241" s="73"/>
      <c r="Z241" s="118" t="str">
        <f>IF(H241="○",#REF!,"")</f>
        <v/>
      </c>
    </row>
    <row r="242" spans="1:26" ht="20.100000000000001" customHeight="1" x14ac:dyDescent="0.15">
      <c r="A242" s="52"/>
      <c r="B242" s="52"/>
      <c r="C242" s="63"/>
      <c r="D242" s="270"/>
      <c r="E242" s="271"/>
      <c r="F242" s="272"/>
      <c r="G242" s="119" t="s">
        <v>104</v>
      </c>
      <c r="H242" s="208"/>
      <c r="I242" s="209"/>
      <c r="J242" s="180" t="s">
        <v>470</v>
      </c>
      <c r="K242" s="180"/>
      <c r="L242" s="180"/>
      <c r="M242" s="180"/>
      <c r="N242" s="180"/>
      <c r="O242" s="180"/>
      <c r="P242" s="180"/>
      <c r="Q242" s="174"/>
      <c r="R242" s="174"/>
      <c r="S242" s="174"/>
      <c r="T242" s="174"/>
      <c r="U242" s="174"/>
      <c r="V242" s="174"/>
      <c r="W242" s="175"/>
      <c r="X242" s="67"/>
      <c r="Y242" s="73"/>
      <c r="Z242" s="118" t="str">
        <f>IF(H242="○",#REF!,"")</f>
        <v/>
      </c>
    </row>
    <row r="243" spans="1:26" ht="20.100000000000001" customHeight="1" x14ac:dyDescent="0.15">
      <c r="A243" s="52"/>
      <c r="B243" s="52"/>
      <c r="C243" s="63"/>
      <c r="D243" s="270"/>
      <c r="E243" s="271"/>
      <c r="F243" s="272"/>
      <c r="G243" s="119" t="s">
        <v>103</v>
      </c>
      <c r="H243" s="208"/>
      <c r="I243" s="209"/>
      <c r="J243" s="180" t="s">
        <v>471</v>
      </c>
      <c r="K243" s="180"/>
      <c r="L243" s="180"/>
      <c r="M243" s="180"/>
      <c r="N243" s="180"/>
      <c r="O243" s="180"/>
      <c r="P243" s="180"/>
      <c r="Q243" s="174"/>
      <c r="R243" s="174"/>
      <c r="S243" s="174"/>
      <c r="T243" s="174"/>
      <c r="U243" s="174"/>
      <c r="V243" s="174"/>
      <c r="W243" s="175"/>
      <c r="X243" s="67"/>
      <c r="Y243" s="73"/>
      <c r="Z243" s="118" t="str">
        <f>IF(H243="○",#REF!,"")</f>
        <v/>
      </c>
    </row>
    <row r="244" spans="1:26" ht="20.100000000000001" customHeight="1" x14ac:dyDescent="0.15">
      <c r="A244" s="52"/>
      <c r="B244" s="52"/>
      <c r="C244" s="63"/>
      <c r="D244" s="270"/>
      <c r="E244" s="271"/>
      <c r="F244" s="272"/>
      <c r="G244" s="119" t="s">
        <v>102</v>
      </c>
      <c r="H244" s="208"/>
      <c r="I244" s="209"/>
      <c r="J244" s="180" t="s">
        <v>472</v>
      </c>
      <c r="K244" s="180"/>
      <c r="L244" s="180"/>
      <c r="M244" s="180"/>
      <c r="N244" s="180"/>
      <c r="O244" s="180"/>
      <c r="P244" s="180"/>
      <c r="Q244" s="174"/>
      <c r="R244" s="174"/>
      <c r="S244" s="174"/>
      <c r="T244" s="174"/>
      <c r="U244" s="174"/>
      <c r="V244" s="174"/>
      <c r="W244" s="175"/>
      <c r="X244" s="67"/>
      <c r="Y244" s="73"/>
      <c r="Z244" s="118" t="str">
        <f>IF(H244="○",#REF!,"")</f>
        <v/>
      </c>
    </row>
    <row r="245" spans="1:26" ht="20.100000000000001" customHeight="1" x14ac:dyDescent="0.15">
      <c r="A245" s="52"/>
      <c r="B245" s="52"/>
      <c r="C245" s="63"/>
      <c r="D245" s="270"/>
      <c r="E245" s="271"/>
      <c r="F245" s="272"/>
      <c r="G245" s="119" t="s">
        <v>101</v>
      </c>
      <c r="H245" s="208"/>
      <c r="I245" s="209"/>
      <c r="J245" s="180" t="s">
        <v>473</v>
      </c>
      <c r="K245" s="180"/>
      <c r="L245" s="180"/>
      <c r="M245" s="180"/>
      <c r="N245" s="180"/>
      <c r="O245" s="180"/>
      <c r="P245" s="180"/>
      <c r="Q245" s="174"/>
      <c r="R245" s="174"/>
      <c r="S245" s="174"/>
      <c r="T245" s="174"/>
      <c r="U245" s="174"/>
      <c r="V245" s="174"/>
      <c r="W245" s="175"/>
      <c r="X245" s="67"/>
      <c r="Y245" s="73"/>
      <c r="Z245" s="118" t="str">
        <f>IF(H245="○",#REF!,"")</f>
        <v/>
      </c>
    </row>
    <row r="246" spans="1:26" ht="20.100000000000001" customHeight="1" x14ac:dyDescent="0.15">
      <c r="A246" s="52"/>
      <c r="B246" s="52"/>
      <c r="C246" s="63"/>
      <c r="D246" s="270"/>
      <c r="E246" s="271"/>
      <c r="F246" s="272"/>
      <c r="G246" s="119" t="s">
        <v>100</v>
      </c>
      <c r="H246" s="208"/>
      <c r="I246" s="209"/>
      <c r="J246" s="180" t="s">
        <v>474</v>
      </c>
      <c r="K246" s="180"/>
      <c r="L246" s="180"/>
      <c r="M246" s="180"/>
      <c r="N246" s="180"/>
      <c r="O246" s="180"/>
      <c r="P246" s="180"/>
      <c r="Q246" s="174"/>
      <c r="R246" s="174"/>
      <c r="S246" s="174"/>
      <c r="T246" s="174"/>
      <c r="U246" s="174"/>
      <c r="V246" s="174"/>
      <c r="W246" s="175"/>
      <c r="X246" s="67"/>
      <c r="Y246" s="73"/>
      <c r="Z246" s="118" t="str">
        <f>IF(H246="○",#REF!,"")</f>
        <v/>
      </c>
    </row>
    <row r="247" spans="1:26" ht="20.100000000000001" customHeight="1" x14ac:dyDescent="0.15">
      <c r="A247" s="52"/>
      <c r="B247" s="52"/>
      <c r="C247" s="63"/>
      <c r="D247" s="270"/>
      <c r="E247" s="271"/>
      <c r="F247" s="272"/>
      <c r="G247" s="119" t="s">
        <v>99</v>
      </c>
      <c r="H247" s="208"/>
      <c r="I247" s="209"/>
      <c r="J247" s="180" t="s">
        <v>475</v>
      </c>
      <c r="K247" s="180"/>
      <c r="L247" s="180"/>
      <c r="M247" s="180"/>
      <c r="N247" s="180"/>
      <c r="O247" s="180"/>
      <c r="P247" s="180"/>
      <c r="Q247" s="174"/>
      <c r="R247" s="174"/>
      <c r="S247" s="174"/>
      <c r="T247" s="174"/>
      <c r="U247" s="174"/>
      <c r="V247" s="174"/>
      <c r="W247" s="175"/>
      <c r="X247" s="67"/>
      <c r="Y247" s="73"/>
      <c r="Z247" s="118" t="str">
        <f>IF(H247="○",#REF!,"")</f>
        <v/>
      </c>
    </row>
    <row r="248" spans="1:26" ht="20.100000000000001" customHeight="1" x14ac:dyDescent="0.15">
      <c r="A248" s="52"/>
      <c r="B248" s="52"/>
      <c r="C248" s="63"/>
      <c r="D248" s="270"/>
      <c r="E248" s="271"/>
      <c r="F248" s="272"/>
      <c r="G248" s="119" t="s">
        <v>98</v>
      </c>
      <c r="H248" s="208"/>
      <c r="I248" s="209"/>
      <c r="J248" s="180" t="s">
        <v>476</v>
      </c>
      <c r="K248" s="180"/>
      <c r="L248" s="180"/>
      <c r="M248" s="180"/>
      <c r="N248" s="180"/>
      <c r="O248" s="180"/>
      <c r="P248" s="180"/>
      <c r="Q248" s="174"/>
      <c r="R248" s="174"/>
      <c r="S248" s="174"/>
      <c r="T248" s="174"/>
      <c r="U248" s="174"/>
      <c r="V248" s="174"/>
      <c r="W248" s="175"/>
      <c r="X248" s="67"/>
      <c r="Y248" s="73"/>
      <c r="Z248" s="118" t="str">
        <f>IF(H248="○",#REF!,"")</f>
        <v/>
      </c>
    </row>
    <row r="249" spans="1:26" ht="20.100000000000001" customHeight="1" x14ac:dyDescent="0.15">
      <c r="A249" s="52"/>
      <c r="B249" s="52"/>
      <c r="C249" s="63"/>
      <c r="D249" s="273"/>
      <c r="E249" s="274"/>
      <c r="F249" s="275"/>
      <c r="G249" s="120" t="s">
        <v>97</v>
      </c>
      <c r="H249" s="210"/>
      <c r="I249" s="211"/>
      <c r="J249" s="181" t="s">
        <v>477</v>
      </c>
      <c r="K249" s="181"/>
      <c r="L249" s="181"/>
      <c r="M249" s="181"/>
      <c r="N249" s="181"/>
      <c r="O249" s="181"/>
      <c r="P249" s="181"/>
      <c r="Q249" s="176"/>
      <c r="R249" s="176"/>
      <c r="S249" s="176"/>
      <c r="T249" s="176"/>
      <c r="U249" s="176"/>
      <c r="V249" s="176"/>
      <c r="W249" s="177"/>
      <c r="X249" s="67"/>
      <c r="Y249" s="73"/>
      <c r="Z249" s="118" t="str">
        <f>IF(H249="○",#REF!,"")</f>
        <v/>
      </c>
    </row>
    <row r="250" spans="1:26" ht="20.100000000000001" customHeight="1" x14ac:dyDescent="0.15">
      <c r="A250" s="52"/>
      <c r="B250" s="52"/>
      <c r="C250" s="63"/>
      <c r="D250" s="267" t="s">
        <v>699</v>
      </c>
      <c r="E250" s="268"/>
      <c r="F250" s="269"/>
      <c r="G250" s="117" t="s">
        <v>724</v>
      </c>
      <c r="H250" s="212"/>
      <c r="I250" s="213"/>
      <c r="J250" s="182" t="s">
        <v>478</v>
      </c>
      <c r="K250" s="182"/>
      <c r="L250" s="182"/>
      <c r="M250" s="182"/>
      <c r="N250" s="182"/>
      <c r="O250" s="182"/>
      <c r="P250" s="182"/>
      <c r="Q250" s="178"/>
      <c r="R250" s="178"/>
      <c r="S250" s="178"/>
      <c r="T250" s="178"/>
      <c r="U250" s="178"/>
      <c r="V250" s="178"/>
      <c r="W250" s="179"/>
      <c r="X250" s="67"/>
      <c r="Y250" s="73"/>
      <c r="Z250" s="118" t="str">
        <f>IF(H250="○",#REF!,"")</f>
        <v/>
      </c>
    </row>
    <row r="251" spans="1:26" ht="20.100000000000001" customHeight="1" x14ac:dyDescent="0.15">
      <c r="A251" s="52"/>
      <c r="B251" s="52"/>
      <c r="C251" s="63"/>
      <c r="D251" s="270"/>
      <c r="E251" s="271"/>
      <c r="F251" s="272"/>
      <c r="G251" s="119" t="s">
        <v>126</v>
      </c>
      <c r="H251" s="208"/>
      <c r="I251" s="209"/>
      <c r="J251" s="180" t="s">
        <v>479</v>
      </c>
      <c r="K251" s="180"/>
      <c r="L251" s="180"/>
      <c r="M251" s="180"/>
      <c r="N251" s="180"/>
      <c r="O251" s="180"/>
      <c r="P251" s="180"/>
      <c r="Q251" s="174"/>
      <c r="R251" s="174"/>
      <c r="S251" s="174"/>
      <c r="T251" s="174"/>
      <c r="U251" s="174"/>
      <c r="V251" s="174"/>
      <c r="W251" s="175"/>
      <c r="X251" s="67"/>
      <c r="Y251" s="73"/>
      <c r="Z251" s="118" t="str">
        <f>IF(H251="○",#REF!,"")</f>
        <v/>
      </c>
    </row>
    <row r="252" spans="1:26" ht="20.100000000000001" customHeight="1" x14ac:dyDescent="0.15">
      <c r="A252" s="52"/>
      <c r="B252" s="52"/>
      <c r="C252" s="63"/>
      <c r="D252" s="270"/>
      <c r="E252" s="271"/>
      <c r="F252" s="272"/>
      <c r="G252" s="119" t="s">
        <v>125</v>
      </c>
      <c r="H252" s="208"/>
      <c r="I252" s="209"/>
      <c r="J252" s="180" t="s">
        <v>480</v>
      </c>
      <c r="K252" s="180"/>
      <c r="L252" s="180"/>
      <c r="M252" s="180"/>
      <c r="N252" s="180"/>
      <c r="O252" s="180"/>
      <c r="P252" s="180"/>
      <c r="Q252" s="174"/>
      <c r="R252" s="174"/>
      <c r="S252" s="174"/>
      <c r="T252" s="174"/>
      <c r="U252" s="174"/>
      <c r="V252" s="174"/>
      <c r="W252" s="175"/>
      <c r="X252" s="67"/>
      <c r="Y252" s="73"/>
      <c r="Z252" s="118" t="str">
        <f>IF(H252="○",#REF!,"")</f>
        <v/>
      </c>
    </row>
    <row r="253" spans="1:26" ht="20.100000000000001" customHeight="1" x14ac:dyDescent="0.15">
      <c r="A253" s="52"/>
      <c r="B253" s="52"/>
      <c r="C253" s="63"/>
      <c r="D253" s="270"/>
      <c r="E253" s="271"/>
      <c r="F253" s="272"/>
      <c r="G253" s="119" t="s">
        <v>124</v>
      </c>
      <c r="H253" s="208"/>
      <c r="I253" s="209"/>
      <c r="J253" s="180" t="s">
        <v>481</v>
      </c>
      <c r="K253" s="180"/>
      <c r="L253" s="180"/>
      <c r="M253" s="180"/>
      <c r="N253" s="180"/>
      <c r="O253" s="180"/>
      <c r="P253" s="180"/>
      <c r="Q253" s="174"/>
      <c r="R253" s="174"/>
      <c r="S253" s="174"/>
      <c r="T253" s="174"/>
      <c r="U253" s="174"/>
      <c r="V253" s="174"/>
      <c r="W253" s="175"/>
      <c r="X253" s="67"/>
      <c r="Y253" s="73"/>
      <c r="Z253" s="118" t="str">
        <f>IF(H253="○",#REF!,"")</f>
        <v/>
      </c>
    </row>
    <row r="254" spans="1:26" ht="20.100000000000001" customHeight="1" x14ac:dyDescent="0.15">
      <c r="A254" s="52"/>
      <c r="B254" s="52"/>
      <c r="C254" s="63"/>
      <c r="D254" s="270"/>
      <c r="E254" s="271"/>
      <c r="F254" s="272"/>
      <c r="G254" s="119" t="s">
        <v>123</v>
      </c>
      <c r="H254" s="208"/>
      <c r="I254" s="209"/>
      <c r="J254" s="180" t="s">
        <v>482</v>
      </c>
      <c r="K254" s="180"/>
      <c r="L254" s="180"/>
      <c r="M254" s="180"/>
      <c r="N254" s="180"/>
      <c r="O254" s="180"/>
      <c r="P254" s="180"/>
      <c r="Q254" s="174"/>
      <c r="R254" s="174"/>
      <c r="S254" s="174"/>
      <c r="T254" s="174"/>
      <c r="U254" s="174"/>
      <c r="V254" s="174"/>
      <c r="W254" s="175"/>
      <c r="X254" s="67"/>
      <c r="Y254" s="73"/>
      <c r="Z254" s="118" t="str">
        <f>IF(H254="○",#REF!,"")</f>
        <v/>
      </c>
    </row>
    <row r="255" spans="1:26" ht="20.100000000000001" customHeight="1" x14ac:dyDescent="0.15">
      <c r="A255" s="52"/>
      <c r="B255" s="52"/>
      <c r="C255" s="63"/>
      <c r="D255" s="270"/>
      <c r="E255" s="271"/>
      <c r="F255" s="272"/>
      <c r="G255" s="119" t="s">
        <v>122</v>
      </c>
      <c r="H255" s="208"/>
      <c r="I255" s="209"/>
      <c r="J255" s="180" t="s">
        <v>483</v>
      </c>
      <c r="K255" s="180"/>
      <c r="L255" s="180"/>
      <c r="M255" s="180"/>
      <c r="N255" s="180"/>
      <c r="O255" s="180"/>
      <c r="P255" s="180"/>
      <c r="Q255" s="174"/>
      <c r="R255" s="174"/>
      <c r="S255" s="174"/>
      <c r="T255" s="174"/>
      <c r="U255" s="174"/>
      <c r="V255" s="174"/>
      <c r="W255" s="175"/>
      <c r="X255" s="67"/>
      <c r="Y255" s="73"/>
      <c r="Z255" s="118" t="str">
        <f>IF(H255="○",#REF!,"")</f>
        <v/>
      </c>
    </row>
    <row r="256" spans="1:26" ht="20.100000000000001" customHeight="1" x14ac:dyDescent="0.15">
      <c r="A256" s="52"/>
      <c r="B256" s="52"/>
      <c r="C256" s="63"/>
      <c r="D256" s="270"/>
      <c r="E256" s="271"/>
      <c r="F256" s="272"/>
      <c r="G256" s="119" t="s">
        <v>121</v>
      </c>
      <c r="H256" s="208"/>
      <c r="I256" s="209"/>
      <c r="J256" s="180" t="s">
        <v>484</v>
      </c>
      <c r="K256" s="180"/>
      <c r="L256" s="180"/>
      <c r="M256" s="180"/>
      <c r="N256" s="180"/>
      <c r="O256" s="180"/>
      <c r="P256" s="180"/>
      <c r="Q256" s="174"/>
      <c r="R256" s="174"/>
      <c r="S256" s="174"/>
      <c r="T256" s="174"/>
      <c r="U256" s="174"/>
      <c r="V256" s="174"/>
      <c r="W256" s="175"/>
      <c r="X256" s="67"/>
      <c r="Y256" s="73"/>
      <c r="Z256" s="118" t="str">
        <f>IF(H256="○",#REF!,"")</f>
        <v/>
      </c>
    </row>
    <row r="257" spans="1:26" ht="20.100000000000001" customHeight="1" x14ac:dyDescent="0.15">
      <c r="A257" s="52"/>
      <c r="B257" s="52"/>
      <c r="C257" s="63"/>
      <c r="D257" s="270"/>
      <c r="E257" s="271"/>
      <c r="F257" s="272"/>
      <c r="G257" s="119" t="s">
        <v>725</v>
      </c>
      <c r="H257" s="208"/>
      <c r="I257" s="209"/>
      <c r="J257" s="180" t="s">
        <v>485</v>
      </c>
      <c r="K257" s="180"/>
      <c r="L257" s="180"/>
      <c r="M257" s="180"/>
      <c r="N257" s="180"/>
      <c r="O257" s="180"/>
      <c r="P257" s="180"/>
      <c r="Q257" s="174"/>
      <c r="R257" s="174"/>
      <c r="S257" s="174"/>
      <c r="T257" s="174"/>
      <c r="U257" s="174"/>
      <c r="V257" s="174"/>
      <c r="W257" s="175"/>
      <c r="X257" s="67"/>
      <c r="Y257" s="73"/>
      <c r="Z257" s="118" t="str">
        <f>IF(H257="○",#REF!,"")</f>
        <v/>
      </c>
    </row>
    <row r="258" spans="1:26" ht="20.100000000000001" customHeight="1" x14ac:dyDescent="0.15">
      <c r="A258" s="52"/>
      <c r="B258" s="52"/>
      <c r="C258" s="63"/>
      <c r="D258" s="270"/>
      <c r="E258" s="271"/>
      <c r="F258" s="272"/>
      <c r="G258" s="119" t="s">
        <v>120</v>
      </c>
      <c r="H258" s="208"/>
      <c r="I258" s="209"/>
      <c r="J258" s="180" t="s">
        <v>486</v>
      </c>
      <c r="K258" s="180"/>
      <c r="L258" s="180"/>
      <c r="M258" s="180"/>
      <c r="N258" s="180"/>
      <c r="O258" s="180"/>
      <c r="P258" s="180"/>
      <c r="Q258" s="174"/>
      <c r="R258" s="174"/>
      <c r="S258" s="174"/>
      <c r="T258" s="174"/>
      <c r="U258" s="174"/>
      <c r="V258" s="174"/>
      <c r="W258" s="175"/>
      <c r="X258" s="67"/>
      <c r="Y258" s="73"/>
      <c r="Z258" s="118" t="str">
        <f>IF(H258="○",#REF!,"")</f>
        <v/>
      </c>
    </row>
    <row r="259" spans="1:26" ht="20.100000000000001" customHeight="1" x14ac:dyDescent="0.15">
      <c r="A259" s="52"/>
      <c r="B259" s="52"/>
      <c r="C259" s="63"/>
      <c r="D259" s="270"/>
      <c r="E259" s="271"/>
      <c r="F259" s="272"/>
      <c r="G259" s="119" t="s">
        <v>119</v>
      </c>
      <c r="H259" s="208"/>
      <c r="I259" s="209"/>
      <c r="J259" s="180" t="s">
        <v>487</v>
      </c>
      <c r="K259" s="180"/>
      <c r="L259" s="180"/>
      <c r="M259" s="180"/>
      <c r="N259" s="180"/>
      <c r="O259" s="180"/>
      <c r="P259" s="180"/>
      <c r="Q259" s="174"/>
      <c r="R259" s="174"/>
      <c r="S259" s="174"/>
      <c r="T259" s="174"/>
      <c r="U259" s="174"/>
      <c r="V259" s="174"/>
      <c r="W259" s="175"/>
      <c r="X259" s="67"/>
      <c r="Y259" s="73"/>
      <c r="Z259" s="118" t="str">
        <f>IF(H259="○",#REF!,"")</f>
        <v/>
      </c>
    </row>
    <row r="260" spans="1:26" ht="20.100000000000001" customHeight="1" x14ac:dyDescent="0.15">
      <c r="A260" s="52"/>
      <c r="B260" s="52"/>
      <c r="C260" s="63"/>
      <c r="D260" s="270"/>
      <c r="E260" s="271"/>
      <c r="F260" s="272"/>
      <c r="G260" s="119" t="s">
        <v>118</v>
      </c>
      <c r="H260" s="208"/>
      <c r="I260" s="209"/>
      <c r="J260" s="180" t="s">
        <v>488</v>
      </c>
      <c r="K260" s="180"/>
      <c r="L260" s="180"/>
      <c r="M260" s="180"/>
      <c r="N260" s="180"/>
      <c r="O260" s="180"/>
      <c r="P260" s="180"/>
      <c r="Q260" s="174"/>
      <c r="R260" s="174"/>
      <c r="S260" s="174"/>
      <c r="T260" s="174"/>
      <c r="U260" s="174"/>
      <c r="V260" s="174"/>
      <c r="W260" s="175"/>
      <c r="X260" s="67"/>
      <c r="Y260" s="73"/>
      <c r="Z260" s="118" t="str">
        <f>IF(H260="○",#REF!,"")</f>
        <v/>
      </c>
    </row>
    <row r="261" spans="1:26" ht="20.100000000000001" customHeight="1" x14ac:dyDescent="0.15">
      <c r="A261" s="52"/>
      <c r="B261" s="52"/>
      <c r="C261" s="63"/>
      <c r="D261" s="270"/>
      <c r="E261" s="271"/>
      <c r="F261" s="272"/>
      <c r="G261" s="119" t="s">
        <v>117</v>
      </c>
      <c r="H261" s="208"/>
      <c r="I261" s="209"/>
      <c r="J261" s="180" t="s">
        <v>489</v>
      </c>
      <c r="K261" s="180"/>
      <c r="L261" s="180"/>
      <c r="M261" s="180"/>
      <c r="N261" s="180"/>
      <c r="O261" s="180"/>
      <c r="P261" s="180"/>
      <c r="Q261" s="174"/>
      <c r="R261" s="174"/>
      <c r="S261" s="174"/>
      <c r="T261" s="174"/>
      <c r="U261" s="174"/>
      <c r="V261" s="174"/>
      <c r="W261" s="175"/>
      <c r="X261" s="67"/>
      <c r="Y261" s="73"/>
      <c r="Z261" s="118" t="str">
        <f>IF(H261="○",#REF!,"")</f>
        <v/>
      </c>
    </row>
    <row r="262" spans="1:26" ht="20.100000000000001" customHeight="1" x14ac:dyDescent="0.15">
      <c r="A262" s="52"/>
      <c r="B262" s="52"/>
      <c r="C262" s="63"/>
      <c r="D262" s="270"/>
      <c r="E262" s="271"/>
      <c r="F262" s="272"/>
      <c r="G262" s="119" t="s">
        <v>116</v>
      </c>
      <c r="H262" s="208"/>
      <c r="I262" s="209"/>
      <c r="J262" s="180" t="s">
        <v>490</v>
      </c>
      <c r="K262" s="180"/>
      <c r="L262" s="180"/>
      <c r="M262" s="180"/>
      <c r="N262" s="180"/>
      <c r="O262" s="180"/>
      <c r="P262" s="180"/>
      <c r="Q262" s="174"/>
      <c r="R262" s="174"/>
      <c r="S262" s="174"/>
      <c r="T262" s="174"/>
      <c r="U262" s="174"/>
      <c r="V262" s="174"/>
      <c r="W262" s="175"/>
      <c r="X262" s="67"/>
      <c r="Y262" s="73"/>
      <c r="Z262" s="118" t="str">
        <f>IF(H262="○",#REF!,"")</f>
        <v/>
      </c>
    </row>
    <row r="263" spans="1:26" ht="20.100000000000001" customHeight="1" x14ac:dyDescent="0.15">
      <c r="A263" s="52"/>
      <c r="B263" s="52"/>
      <c r="C263" s="63"/>
      <c r="D263" s="270"/>
      <c r="E263" s="271"/>
      <c r="F263" s="272"/>
      <c r="G263" s="119" t="s">
        <v>115</v>
      </c>
      <c r="H263" s="208"/>
      <c r="I263" s="209"/>
      <c r="J263" s="180" t="s">
        <v>491</v>
      </c>
      <c r="K263" s="180"/>
      <c r="L263" s="180"/>
      <c r="M263" s="180"/>
      <c r="N263" s="180"/>
      <c r="O263" s="180"/>
      <c r="P263" s="180"/>
      <c r="Q263" s="174"/>
      <c r="R263" s="174"/>
      <c r="S263" s="174"/>
      <c r="T263" s="174"/>
      <c r="U263" s="174"/>
      <c r="V263" s="174"/>
      <c r="W263" s="175"/>
      <c r="X263" s="67"/>
      <c r="Y263" s="73"/>
      <c r="Z263" s="118" t="str">
        <f>IF(H263="○",#REF!,"")</f>
        <v/>
      </c>
    </row>
    <row r="264" spans="1:26" ht="20.100000000000001" customHeight="1" x14ac:dyDescent="0.15">
      <c r="A264" s="52"/>
      <c r="B264" s="52"/>
      <c r="C264" s="63"/>
      <c r="D264" s="270"/>
      <c r="E264" s="271"/>
      <c r="F264" s="272"/>
      <c r="G264" s="119" t="s">
        <v>114</v>
      </c>
      <c r="H264" s="208"/>
      <c r="I264" s="209"/>
      <c r="J264" s="180" t="s">
        <v>492</v>
      </c>
      <c r="K264" s="180"/>
      <c r="L264" s="180"/>
      <c r="M264" s="180"/>
      <c r="N264" s="180"/>
      <c r="O264" s="180"/>
      <c r="P264" s="180"/>
      <c r="Q264" s="174"/>
      <c r="R264" s="174"/>
      <c r="S264" s="174"/>
      <c r="T264" s="174"/>
      <c r="U264" s="174"/>
      <c r="V264" s="174"/>
      <c r="W264" s="175"/>
      <c r="X264" s="67"/>
      <c r="Y264" s="73"/>
      <c r="Z264" s="118" t="str">
        <f>IF(H264="○",#REF!,"")</f>
        <v/>
      </c>
    </row>
    <row r="265" spans="1:26" ht="20.100000000000001" customHeight="1" x14ac:dyDescent="0.15">
      <c r="A265" s="52"/>
      <c r="B265" s="52"/>
      <c r="C265" s="63"/>
      <c r="D265" s="270"/>
      <c r="E265" s="271"/>
      <c r="F265" s="272"/>
      <c r="G265" s="119" t="s">
        <v>113</v>
      </c>
      <c r="H265" s="208"/>
      <c r="I265" s="209"/>
      <c r="J265" s="180" t="s">
        <v>493</v>
      </c>
      <c r="K265" s="180"/>
      <c r="L265" s="180"/>
      <c r="M265" s="180"/>
      <c r="N265" s="180"/>
      <c r="O265" s="180"/>
      <c r="P265" s="180"/>
      <c r="Q265" s="174"/>
      <c r="R265" s="174"/>
      <c r="S265" s="174"/>
      <c r="T265" s="174"/>
      <c r="U265" s="174"/>
      <c r="V265" s="174"/>
      <c r="W265" s="175"/>
      <c r="X265" s="67"/>
      <c r="Y265" s="73"/>
      <c r="Z265" s="118" t="str">
        <f>IF(H265="○",#REF!,"")</f>
        <v/>
      </c>
    </row>
    <row r="266" spans="1:26" ht="20.100000000000001" customHeight="1" x14ac:dyDescent="0.15">
      <c r="A266" s="52"/>
      <c r="B266" s="52"/>
      <c r="C266" s="63"/>
      <c r="D266" s="270"/>
      <c r="E266" s="271"/>
      <c r="F266" s="272"/>
      <c r="G266" s="119" t="s">
        <v>112</v>
      </c>
      <c r="H266" s="208"/>
      <c r="I266" s="209"/>
      <c r="J266" s="180" t="s">
        <v>494</v>
      </c>
      <c r="K266" s="180"/>
      <c r="L266" s="180"/>
      <c r="M266" s="180"/>
      <c r="N266" s="180"/>
      <c r="O266" s="180"/>
      <c r="P266" s="180"/>
      <c r="Q266" s="174"/>
      <c r="R266" s="174"/>
      <c r="S266" s="174"/>
      <c r="T266" s="174"/>
      <c r="U266" s="174"/>
      <c r="V266" s="174"/>
      <c r="W266" s="175"/>
      <c r="X266" s="67"/>
      <c r="Y266" s="73"/>
      <c r="Z266" s="118" t="str">
        <f>IF(H266="○",#REF!,"")</f>
        <v/>
      </c>
    </row>
    <row r="267" spans="1:26" ht="20.100000000000001" customHeight="1" x14ac:dyDescent="0.15">
      <c r="A267" s="52"/>
      <c r="B267" s="52"/>
      <c r="C267" s="63"/>
      <c r="D267" s="273"/>
      <c r="E267" s="274"/>
      <c r="F267" s="275"/>
      <c r="G267" s="120" t="s">
        <v>111</v>
      </c>
      <c r="H267" s="210"/>
      <c r="I267" s="211"/>
      <c r="J267" s="181" t="s">
        <v>495</v>
      </c>
      <c r="K267" s="181"/>
      <c r="L267" s="181"/>
      <c r="M267" s="181"/>
      <c r="N267" s="181"/>
      <c r="O267" s="181"/>
      <c r="P267" s="181"/>
      <c r="Q267" s="176"/>
      <c r="R267" s="176"/>
      <c r="S267" s="176"/>
      <c r="T267" s="176"/>
      <c r="U267" s="176"/>
      <c r="V267" s="176"/>
      <c r="W267" s="177"/>
      <c r="X267" s="67"/>
      <c r="Y267" s="73"/>
      <c r="Z267" s="118" t="str">
        <f>IF(H267="○",#REF!,"")</f>
        <v/>
      </c>
    </row>
    <row r="268" spans="1:26" ht="20.100000000000001" customHeight="1" x14ac:dyDescent="0.15">
      <c r="A268" s="52"/>
      <c r="B268" s="52"/>
      <c r="C268" s="63"/>
      <c r="D268" s="267" t="s">
        <v>700</v>
      </c>
      <c r="E268" s="268"/>
      <c r="F268" s="269"/>
      <c r="G268" s="117" t="s">
        <v>726</v>
      </c>
      <c r="H268" s="212"/>
      <c r="I268" s="213"/>
      <c r="J268" s="182" t="s">
        <v>496</v>
      </c>
      <c r="K268" s="182"/>
      <c r="L268" s="182"/>
      <c r="M268" s="182"/>
      <c r="N268" s="182"/>
      <c r="O268" s="182"/>
      <c r="P268" s="182"/>
      <c r="Q268" s="178"/>
      <c r="R268" s="178"/>
      <c r="S268" s="178"/>
      <c r="T268" s="178"/>
      <c r="U268" s="178"/>
      <c r="V268" s="178"/>
      <c r="W268" s="179"/>
      <c r="X268" s="67"/>
      <c r="Y268" s="73"/>
      <c r="Z268" s="118" t="str">
        <f>IF(H268="○",#REF!,"")</f>
        <v/>
      </c>
    </row>
    <row r="269" spans="1:26" ht="20.100000000000001" customHeight="1" x14ac:dyDescent="0.15">
      <c r="A269" s="52"/>
      <c r="B269" s="52"/>
      <c r="C269" s="63"/>
      <c r="D269" s="270"/>
      <c r="E269" s="271"/>
      <c r="F269" s="272"/>
      <c r="G269" s="119" t="s">
        <v>136</v>
      </c>
      <c r="H269" s="208"/>
      <c r="I269" s="209"/>
      <c r="J269" s="180" t="s">
        <v>497</v>
      </c>
      <c r="K269" s="180"/>
      <c r="L269" s="180"/>
      <c r="M269" s="180"/>
      <c r="N269" s="180"/>
      <c r="O269" s="180"/>
      <c r="P269" s="180"/>
      <c r="Q269" s="174"/>
      <c r="R269" s="174"/>
      <c r="S269" s="174"/>
      <c r="T269" s="174"/>
      <c r="U269" s="174"/>
      <c r="V269" s="174"/>
      <c r="W269" s="175"/>
      <c r="X269" s="67"/>
      <c r="Y269" s="73"/>
      <c r="Z269" s="118" t="str">
        <f>IF(H269="○",#REF!,"")</f>
        <v/>
      </c>
    </row>
    <row r="270" spans="1:26" ht="20.100000000000001" customHeight="1" x14ac:dyDescent="0.15">
      <c r="A270" s="52"/>
      <c r="B270" s="52"/>
      <c r="C270" s="63"/>
      <c r="D270" s="270"/>
      <c r="E270" s="271"/>
      <c r="F270" s="272"/>
      <c r="G270" s="119" t="s">
        <v>135</v>
      </c>
      <c r="H270" s="208"/>
      <c r="I270" s="209"/>
      <c r="J270" s="180" t="s">
        <v>498</v>
      </c>
      <c r="K270" s="180"/>
      <c r="L270" s="180"/>
      <c r="M270" s="180"/>
      <c r="N270" s="180"/>
      <c r="O270" s="180"/>
      <c r="P270" s="180"/>
      <c r="Q270" s="174"/>
      <c r="R270" s="174"/>
      <c r="S270" s="174"/>
      <c r="T270" s="174"/>
      <c r="U270" s="174"/>
      <c r="V270" s="174"/>
      <c r="W270" s="175"/>
      <c r="X270" s="67"/>
      <c r="Y270" s="73"/>
      <c r="Z270" s="118" t="str">
        <f>IF(H270="○",#REF!,"")</f>
        <v/>
      </c>
    </row>
    <row r="271" spans="1:26" ht="20.100000000000001" customHeight="1" x14ac:dyDescent="0.15">
      <c r="A271" s="52"/>
      <c r="B271" s="52"/>
      <c r="C271" s="63"/>
      <c r="D271" s="270"/>
      <c r="E271" s="271"/>
      <c r="F271" s="272"/>
      <c r="G271" s="119" t="s">
        <v>134</v>
      </c>
      <c r="H271" s="208"/>
      <c r="I271" s="209"/>
      <c r="J271" s="180" t="s">
        <v>499</v>
      </c>
      <c r="K271" s="180"/>
      <c r="L271" s="180"/>
      <c r="M271" s="180"/>
      <c r="N271" s="180"/>
      <c r="O271" s="180"/>
      <c r="P271" s="180"/>
      <c r="Q271" s="174"/>
      <c r="R271" s="174"/>
      <c r="S271" s="174"/>
      <c r="T271" s="174"/>
      <c r="U271" s="174"/>
      <c r="V271" s="174"/>
      <c r="W271" s="175"/>
      <c r="X271" s="67"/>
      <c r="Y271" s="73"/>
      <c r="Z271" s="118" t="str">
        <f>IF(H271="○",#REF!,"")</f>
        <v/>
      </c>
    </row>
    <row r="272" spans="1:26" ht="20.100000000000001" customHeight="1" x14ac:dyDescent="0.15">
      <c r="A272" s="52"/>
      <c r="B272" s="52"/>
      <c r="C272" s="63"/>
      <c r="D272" s="270"/>
      <c r="E272" s="271"/>
      <c r="F272" s="272"/>
      <c r="G272" s="119" t="s">
        <v>133</v>
      </c>
      <c r="H272" s="208"/>
      <c r="I272" s="209"/>
      <c r="J272" s="180" t="s">
        <v>500</v>
      </c>
      <c r="K272" s="180"/>
      <c r="L272" s="180"/>
      <c r="M272" s="180"/>
      <c r="N272" s="180"/>
      <c r="O272" s="180"/>
      <c r="P272" s="180"/>
      <c r="Q272" s="174"/>
      <c r="R272" s="174"/>
      <c r="S272" s="174"/>
      <c r="T272" s="174"/>
      <c r="U272" s="174"/>
      <c r="V272" s="174"/>
      <c r="W272" s="175"/>
      <c r="X272" s="67"/>
      <c r="Y272" s="73"/>
      <c r="Z272" s="118" t="str">
        <f>IF(H272="○",#REF!,"")</f>
        <v/>
      </c>
    </row>
    <row r="273" spans="1:26" ht="20.100000000000001" customHeight="1" x14ac:dyDescent="0.15">
      <c r="A273" s="52"/>
      <c r="B273" s="52"/>
      <c r="C273" s="63"/>
      <c r="D273" s="270"/>
      <c r="E273" s="271"/>
      <c r="F273" s="272"/>
      <c r="G273" s="119" t="s">
        <v>132</v>
      </c>
      <c r="H273" s="208"/>
      <c r="I273" s="209"/>
      <c r="J273" s="180" t="s">
        <v>501</v>
      </c>
      <c r="K273" s="180"/>
      <c r="L273" s="180"/>
      <c r="M273" s="180"/>
      <c r="N273" s="180"/>
      <c r="O273" s="180"/>
      <c r="P273" s="180"/>
      <c r="Q273" s="174"/>
      <c r="R273" s="174"/>
      <c r="S273" s="174"/>
      <c r="T273" s="174"/>
      <c r="U273" s="174"/>
      <c r="V273" s="174"/>
      <c r="W273" s="175"/>
      <c r="X273" s="67"/>
      <c r="Y273" s="73"/>
      <c r="Z273" s="118" t="str">
        <f>IF(H273="○",#REF!,"")</f>
        <v/>
      </c>
    </row>
    <row r="274" spans="1:26" ht="20.100000000000001" customHeight="1" x14ac:dyDescent="0.15">
      <c r="A274" s="52"/>
      <c r="B274" s="52"/>
      <c r="C274" s="63"/>
      <c r="D274" s="270"/>
      <c r="E274" s="271"/>
      <c r="F274" s="272"/>
      <c r="G274" s="119" t="s">
        <v>131</v>
      </c>
      <c r="H274" s="208"/>
      <c r="I274" s="209"/>
      <c r="J274" s="180" t="s">
        <v>502</v>
      </c>
      <c r="K274" s="180"/>
      <c r="L274" s="180"/>
      <c r="M274" s="180"/>
      <c r="N274" s="180"/>
      <c r="O274" s="180"/>
      <c r="P274" s="180"/>
      <c r="Q274" s="174"/>
      <c r="R274" s="174"/>
      <c r="S274" s="174"/>
      <c r="T274" s="174"/>
      <c r="U274" s="174"/>
      <c r="V274" s="174"/>
      <c r="W274" s="175"/>
      <c r="X274" s="67"/>
      <c r="Y274" s="73"/>
      <c r="Z274" s="118" t="str">
        <f>IF(H274="○",#REF!,"")</f>
        <v/>
      </c>
    </row>
    <row r="275" spans="1:26" ht="20.100000000000001" customHeight="1" x14ac:dyDescent="0.15">
      <c r="A275" s="52"/>
      <c r="B275" s="52"/>
      <c r="C275" s="63"/>
      <c r="D275" s="270"/>
      <c r="E275" s="271"/>
      <c r="F275" s="272"/>
      <c r="G275" s="119" t="s">
        <v>130</v>
      </c>
      <c r="H275" s="208"/>
      <c r="I275" s="209"/>
      <c r="J275" s="180" t="s">
        <v>503</v>
      </c>
      <c r="K275" s="180"/>
      <c r="L275" s="180"/>
      <c r="M275" s="180"/>
      <c r="N275" s="180"/>
      <c r="O275" s="180"/>
      <c r="P275" s="180"/>
      <c r="Q275" s="174"/>
      <c r="R275" s="174"/>
      <c r="S275" s="174"/>
      <c r="T275" s="174"/>
      <c r="U275" s="174"/>
      <c r="V275" s="174"/>
      <c r="W275" s="175"/>
      <c r="X275" s="67"/>
      <c r="Y275" s="73"/>
      <c r="Z275" s="118" t="str">
        <f>IF(H275="○",#REF!,"")</f>
        <v/>
      </c>
    </row>
    <row r="276" spans="1:26" ht="20.100000000000001" customHeight="1" x14ac:dyDescent="0.15">
      <c r="A276" s="52"/>
      <c r="B276" s="52"/>
      <c r="C276" s="63"/>
      <c r="D276" s="270"/>
      <c r="E276" s="271"/>
      <c r="F276" s="272"/>
      <c r="G276" s="119" t="s">
        <v>129</v>
      </c>
      <c r="H276" s="208"/>
      <c r="I276" s="209"/>
      <c r="J276" s="180" t="s">
        <v>504</v>
      </c>
      <c r="K276" s="180"/>
      <c r="L276" s="180"/>
      <c r="M276" s="180"/>
      <c r="N276" s="180"/>
      <c r="O276" s="180"/>
      <c r="P276" s="180"/>
      <c r="Q276" s="174"/>
      <c r="R276" s="174"/>
      <c r="S276" s="174"/>
      <c r="T276" s="174"/>
      <c r="U276" s="174"/>
      <c r="V276" s="174"/>
      <c r="W276" s="175"/>
      <c r="X276" s="67"/>
      <c r="Y276" s="73"/>
      <c r="Z276" s="118" t="str">
        <f>IF(H276="○",#REF!,"")</f>
        <v/>
      </c>
    </row>
    <row r="277" spans="1:26" ht="20.100000000000001" customHeight="1" x14ac:dyDescent="0.15">
      <c r="A277" s="52"/>
      <c r="B277" s="52"/>
      <c r="C277" s="63"/>
      <c r="D277" s="270"/>
      <c r="E277" s="271"/>
      <c r="F277" s="272"/>
      <c r="G277" s="119" t="s">
        <v>128</v>
      </c>
      <c r="H277" s="208"/>
      <c r="I277" s="209"/>
      <c r="J277" s="180" t="s">
        <v>505</v>
      </c>
      <c r="K277" s="180"/>
      <c r="L277" s="180"/>
      <c r="M277" s="180"/>
      <c r="N277" s="180"/>
      <c r="O277" s="180"/>
      <c r="P277" s="180"/>
      <c r="Q277" s="174"/>
      <c r="R277" s="174"/>
      <c r="S277" s="174"/>
      <c r="T277" s="174"/>
      <c r="U277" s="174"/>
      <c r="V277" s="174"/>
      <c r="W277" s="175"/>
      <c r="X277" s="67"/>
      <c r="Y277" s="73"/>
      <c r="Z277" s="118" t="str">
        <f>IF(H277="○",#REF!,"")</f>
        <v/>
      </c>
    </row>
    <row r="278" spans="1:26" ht="20.100000000000001" customHeight="1" x14ac:dyDescent="0.15">
      <c r="A278" s="52"/>
      <c r="B278" s="52"/>
      <c r="C278" s="63"/>
      <c r="D278" s="273"/>
      <c r="E278" s="274"/>
      <c r="F278" s="275"/>
      <c r="G278" s="120" t="s">
        <v>127</v>
      </c>
      <c r="H278" s="210"/>
      <c r="I278" s="211"/>
      <c r="J278" s="181" t="s">
        <v>506</v>
      </c>
      <c r="K278" s="181"/>
      <c r="L278" s="181"/>
      <c r="M278" s="181"/>
      <c r="N278" s="181"/>
      <c r="O278" s="181"/>
      <c r="P278" s="181"/>
      <c r="Q278" s="176"/>
      <c r="R278" s="176"/>
      <c r="S278" s="176"/>
      <c r="T278" s="176"/>
      <c r="U278" s="176"/>
      <c r="V278" s="176"/>
      <c r="W278" s="177"/>
      <c r="X278" s="67"/>
      <c r="Y278" s="73"/>
      <c r="Z278" s="118" t="str">
        <f>IF(H278="○",#REF!,"")</f>
        <v/>
      </c>
    </row>
    <row r="279" spans="1:26" ht="20.100000000000001" customHeight="1" x14ac:dyDescent="0.15">
      <c r="A279" s="52"/>
      <c r="B279" s="52"/>
      <c r="C279" s="63"/>
      <c r="D279" s="267" t="s">
        <v>701</v>
      </c>
      <c r="E279" s="268"/>
      <c r="F279" s="269"/>
      <c r="G279" s="117" t="s">
        <v>727</v>
      </c>
      <c r="H279" s="212"/>
      <c r="I279" s="213"/>
      <c r="J279" s="182" t="s">
        <v>507</v>
      </c>
      <c r="K279" s="182"/>
      <c r="L279" s="182"/>
      <c r="M279" s="182"/>
      <c r="N279" s="182"/>
      <c r="O279" s="182"/>
      <c r="P279" s="182"/>
      <c r="Q279" s="178"/>
      <c r="R279" s="178"/>
      <c r="S279" s="178"/>
      <c r="T279" s="178"/>
      <c r="U279" s="178"/>
      <c r="V279" s="178"/>
      <c r="W279" s="179"/>
      <c r="X279" s="67"/>
      <c r="Y279" s="73"/>
      <c r="Z279" s="118" t="str">
        <f>IF(H279="○",#REF!,"")</f>
        <v/>
      </c>
    </row>
    <row r="280" spans="1:26" ht="20.100000000000001" customHeight="1" x14ac:dyDescent="0.15">
      <c r="A280" s="52"/>
      <c r="B280" s="52"/>
      <c r="C280" s="63"/>
      <c r="D280" s="270"/>
      <c r="E280" s="271"/>
      <c r="F280" s="272"/>
      <c r="G280" s="119" t="s">
        <v>144</v>
      </c>
      <c r="H280" s="208"/>
      <c r="I280" s="209"/>
      <c r="J280" s="180" t="s">
        <v>508</v>
      </c>
      <c r="K280" s="180"/>
      <c r="L280" s="180"/>
      <c r="M280" s="180"/>
      <c r="N280" s="180"/>
      <c r="O280" s="180"/>
      <c r="P280" s="180"/>
      <c r="Q280" s="174"/>
      <c r="R280" s="174"/>
      <c r="S280" s="174"/>
      <c r="T280" s="174"/>
      <c r="U280" s="174"/>
      <c r="V280" s="174"/>
      <c r="W280" s="175"/>
      <c r="X280" s="67"/>
      <c r="Y280" s="73"/>
      <c r="Z280" s="118" t="str">
        <f>IF(H280="○",#REF!,"")</f>
        <v/>
      </c>
    </row>
    <row r="281" spans="1:26" ht="20.100000000000001" customHeight="1" x14ac:dyDescent="0.15">
      <c r="A281" s="52"/>
      <c r="B281" s="52"/>
      <c r="C281" s="63"/>
      <c r="D281" s="270"/>
      <c r="E281" s="271"/>
      <c r="F281" s="272"/>
      <c r="G281" s="119" t="s">
        <v>143</v>
      </c>
      <c r="H281" s="208"/>
      <c r="I281" s="209"/>
      <c r="J281" s="180" t="s">
        <v>509</v>
      </c>
      <c r="K281" s="180"/>
      <c r="L281" s="180"/>
      <c r="M281" s="180"/>
      <c r="N281" s="180"/>
      <c r="O281" s="180"/>
      <c r="P281" s="180"/>
      <c r="Q281" s="174"/>
      <c r="R281" s="174"/>
      <c r="S281" s="174"/>
      <c r="T281" s="174"/>
      <c r="U281" s="174"/>
      <c r="V281" s="174"/>
      <c r="W281" s="175"/>
      <c r="X281" s="67"/>
      <c r="Y281" s="73"/>
      <c r="Z281" s="118" t="str">
        <f>IF(H281="○",#REF!,"")</f>
        <v/>
      </c>
    </row>
    <row r="282" spans="1:26" ht="20.100000000000001" customHeight="1" x14ac:dyDescent="0.15">
      <c r="A282" s="52"/>
      <c r="B282" s="52"/>
      <c r="C282" s="63"/>
      <c r="D282" s="270"/>
      <c r="E282" s="271"/>
      <c r="F282" s="272"/>
      <c r="G282" s="119" t="s">
        <v>946</v>
      </c>
      <c r="H282" s="208"/>
      <c r="I282" s="209"/>
      <c r="J282" s="180" t="s">
        <v>510</v>
      </c>
      <c r="K282" s="180"/>
      <c r="L282" s="180"/>
      <c r="M282" s="180"/>
      <c r="N282" s="180"/>
      <c r="O282" s="180"/>
      <c r="P282" s="180"/>
      <c r="Q282" s="174"/>
      <c r="R282" s="174"/>
      <c r="S282" s="174"/>
      <c r="T282" s="174"/>
      <c r="U282" s="174"/>
      <c r="V282" s="174"/>
      <c r="W282" s="175"/>
      <c r="X282" s="67"/>
      <c r="Y282" s="73"/>
      <c r="Z282" s="118" t="str">
        <f>IF(H282="○",#REF!,"")</f>
        <v/>
      </c>
    </row>
    <row r="283" spans="1:26" ht="20.100000000000001" customHeight="1" x14ac:dyDescent="0.15">
      <c r="A283" s="52"/>
      <c r="B283" s="52"/>
      <c r="C283" s="63"/>
      <c r="D283" s="270"/>
      <c r="E283" s="271"/>
      <c r="F283" s="272"/>
      <c r="G283" s="119" t="s">
        <v>142</v>
      </c>
      <c r="H283" s="208"/>
      <c r="I283" s="209"/>
      <c r="J283" s="180" t="s">
        <v>511</v>
      </c>
      <c r="K283" s="180"/>
      <c r="L283" s="180"/>
      <c r="M283" s="180"/>
      <c r="N283" s="180"/>
      <c r="O283" s="180"/>
      <c r="P283" s="180"/>
      <c r="Q283" s="174"/>
      <c r="R283" s="174"/>
      <c r="S283" s="174"/>
      <c r="T283" s="174"/>
      <c r="U283" s="174"/>
      <c r="V283" s="174"/>
      <c r="W283" s="175"/>
      <c r="X283" s="67"/>
      <c r="Y283" s="73"/>
      <c r="Z283" s="118" t="str">
        <f>IF(H283="○",#REF!,"")</f>
        <v/>
      </c>
    </row>
    <row r="284" spans="1:26" ht="20.100000000000001" customHeight="1" x14ac:dyDescent="0.15">
      <c r="A284" s="52"/>
      <c r="B284" s="52"/>
      <c r="C284" s="63"/>
      <c r="D284" s="270"/>
      <c r="E284" s="271"/>
      <c r="F284" s="272"/>
      <c r="G284" s="119" t="s">
        <v>141</v>
      </c>
      <c r="H284" s="208"/>
      <c r="I284" s="209"/>
      <c r="J284" s="180" t="s">
        <v>512</v>
      </c>
      <c r="K284" s="180"/>
      <c r="L284" s="180"/>
      <c r="M284" s="180"/>
      <c r="N284" s="180"/>
      <c r="O284" s="180"/>
      <c r="P284" s="180"/>
      <c r="Q284" s="174"/>
      <c r="R284" s="174"/>
      <c r="S284" s="174"/>
      <c r="T284" s="174"/>
      <c r="U284" s="174"/>
      <c r="V284" s="174"/>
      <c r="W284" s="175"/>
      <c r="X284" s="67"/>
      <c r="Y284" s="73"/>
      <c r="Z284" s="118" t="str">
        <f>IF(H284="○",#REF!,"")</f>
        <v/>
      </c>
    </row>
    <row r="285" spans="1:26" ht="20.100000000000001" customHeight="1" x14ac:dyDescent="0.15">
      <c r="A285" s="52"/>
      <c r="B285" s="52"/>
      <c r="C285" s="63"/>
      <c r="D285" s="270"/>
      <c r="E285" s="271"/>
      <c r="F285" s="272"/>
      <c r="G285" s="119" t="s">
        <v>140</v>
      </c>
      <c r="H285" s="208"/>
      <c r="I285" s="209"/>
      <c r="J285" s="180" t="s">
        <v>513</v>
      </c>
      <c r="K285" s="180"/>
      <c r="L285" s="180"/>
      <c r="M285" s="180"/>
      <c r="N285" s="180"/>
      <c r="O285" s="180"/>
      <c r="P285" s="180"/>
      <c r="Q285" s="174"/>
      <c r="R285" s="174"/>
      <c r="S285" s="174"/>
      <c r="T285" s="174"/>
      <c r="U285" s="174"/>
      <c r="V285" s="174"/>
      <c r="W285" s="175"/>
      <c r="X285" s="67"/>
      <c r="Y285" s="73"/>
      <c r="Z285" s="118" t="str">
        <f>IF(H285="○",#REF!,"")</f>
        <v/>
      </c>
    </row>
    <row r="286" spans="1:26" ht="20.100000000000001" customHeight="1" x14ac:dyDescent="0.15">
      <c r="A286" s="52"/>
      <c r="B286" s="52"/>
      <c r="C286" s="63"/>
      <c r="D286" s="270"/>
      <c r="E286" s="271"/>
      <c r="F286" s="272"/>
      <c r="G286" s="119" t="s">
        <v>139</v>
      </c>
      <c r="H286" s="208"/>
      <c r="I286" s="209"/>
      <c r="J286" s="180" t="s">
        <v>514</v>
      </c>
      <c r="K286" s="180"/>
      <c r="L286" s="180"/>
      <c r="M286" s="180"/>
      <c r="N286" s="180"/>
      <c r="O286" s="180"/>
      <c r="P286" s="180"/>
      <c r="Q286" s="174"/>
      <c r="R286" s="174"/>
      <c r="S286" s="174"/>
      <c r="T286" s="174"/>
      <c r="U286" s="174"/>
      <c r="V286" s="174"/>
      <c r="W286" s="175"/>
      <c r="X286" s="67"/>
      <c r="Y286" s="73"/>
      <c r="Z286" s="118" t="str">
        <f>IF(H286="○",#REF!,"")</f>
        <v/>
      </c>
    </row>
    <row r="287" spans="1:26" ht="20.100000000000001" customHeight="1" x14ac:dyDescent="0.15">
      <c r="A287" s="52"/>
      <c r="B287" s="52"/>
      <c r="C287" s="63"/>
      <c r="D287" s="270"/>
      <c r="E287" s="271"/>
      <c r="F287" s="272"/>
      <c r="G287" s="119" t="s">
        <v>138</v>
      </c>
      <c r="H287" s="208"/>
      <c r="I287" s="209"/>
      <c r="J287" s="180" t="s">
        <v>515</v>
      </c>
      <c r="K287" s="180"/>
      <c r="L287" s="180"/>
      <c r="M287" s="180"/>
      <c r="N287" s="180"/>
      <c r="O287" s="180"/>
      <c r="P287" s="180"/>
      <c r="Q287" s="174"/>
      <c r="R287" s="174"/>
      <c r="S287" s="174"/>
      <c r="T287" s="174"/>
      <c r="U287" s="174"/>
      <c r="V287" s="174"/>
      <c r="W287" s="175"/>
      <c r="X287" s="67"/>
      <c r="Y287" s="73"/>
      <c r="Z287" s="118" t="str">
        <f>IF(H287="○",#REF!,"")</f>
        <v/>
      </c>
    </row>
    <row r="288" spans="1:26" ht="20.100000000000001" customHeight="1" x14ac:dyDescent="0.15">
      <c r="A288" s="52"/>
      <c r="B288" s="52"/>
      <c r="C288" s="63"/>
      <c r="D288" s="273"/>
      <c r="E288" s="274"/>
      <c r="F288" s="275"/>
      <c r="G288" s="120" t="s">
        <v>137</v>
      </c>
      <c r="H288" s="210"/>
      <c r="I288" s="211"/>
      <c r="J288" s="181" t="s">
        <v>516</v>
      </c>
      <c r="K288" s="181"/>
      <c r="L288" s="181"/>
      <c r="M288" s="181"/>
      <c r="N288" s="181"/>
      <c r="O288" s="181"/>
      <c r="P288" s="181"/>
      <c r="Q288" s="176"/>
      <c r="R288" s="176"/>
      <c r="S288" s="176"/>
      <c r="T288" s="176"/>
      <c r="U288" s="176"/>
      <c r="V288" s="176"/>
      <c r="W288" s="177"/>
      <c r="X288" s="67"/>
      <c r="Y288" s="73"/>
      <c r="Z288" s="118" t="str">
        <f>IF(H288="○",#REF!,"")</f>
        <v/>
      </c>
    </row>
    <row r="289" spans="1:26" ht="20.100000000000001" customHeight="1" x14ac:dyDescent="0.15">
      <c r="A289" s="52"/>
      <c r="B289" s="52"/>
      <c r="C289" s="63"/>
      <c r="D289" s="267" t="s">
        <v>702</v>
      </c>
      <c r="E289" s="268"/>
      <c r="F289" s="269"/>
      <c r="G289" s="117" t="s">
        <v>728</v>
      </c>
      <c r="H289" s="212"/>
      <c r="I289" s="213"/>
      <c r="J289" s="182" t="s">
        <v>517</v>
      </c>
      <c r="K289" s="182"/>
      <c r="L289" s="182"/>
      <c r="M289" s="182"/>
      <c r="N289" s="182"/>
      <c r="O289" s="182"/>
      <c r="P289" s="182"/>
      <c r="Q289" s="178"/>
      <c r="R289" s="178"/>
      <c r="S289" s="178"/>
      <c r="T289" s="178"/>
      <c r="U289" s="178"/>
      <c r="V289" s="178"/>
      <c r="W289" s="179"/>
      <c r="X289" s="67"/>
      <c r="Y289" s="73"/>
      <c r="Z289" s="118" t="str">
        <f>IF(H289="○",#REF!,"")</f>
        <v/>
      </c>
    </row>
    <row r="290" spans="1:26" ht="20.100000000000001" customHeight="1" x14ac:dyDescent="0.15">
      <c r="A290" s="52"/>
      <c r="B290" s="52"/>
      <c r="C290" s="63"/>
      <c r="D290" s="270"/>
      <c r="E290" s="271"/>
      <c r="F290" s="272"/>
      <c r="G290" s="119" t="s">
        <v>149</v>
      </c>
      <c r="H290" s="208"/>
      <c r="I290" s="209"/>
      <c r="J290" s="180" t="s">
        <v>518</v>
      </c>
      <c r="K290" s="180"/>
      <c r="L290" s="180"/>
      <c r="M290" s="180"/>
      <c r="N290" s="180"/>
      <c r="O290" s="180"/>
      <c r="P290" s="180"/>
      <c r="Q290" s="174"/>
      <c r="R290" s="174"/>
      <c r="S290" s="174"/>
      <c r="T290" s="174"/>
      <c r="U290" s="174"/>
      <c r="V290" s="174"/>
      <c r="W290" s="175"/>
      <c r="X290" s="67"/>
      <c r="Y290" s="73"/>
      <c r="Z290" s="118" t="str">
        <f>IF(H290="○",#REF!,"")</f>
        <v/>
      </c>
    </row>
    <row r="291" spans="1:26" ht="20.100000000000001" customHeight="1" x14ac:dyDescent="0.15">
      <c r="A291" s="52"/>
      <c r="B291" s="52"/>
      <c r="C291" s="63"/>
      <c r="D291" s="270"/>
      <c r="E291" s="271"/>
      <c r="F291" s="272"/>
      <c r="G291" s="119" t="s">
        <v>148</v>
      </c>
      <c r="H291" s="208"/>
      <c r="I291" s="209"/>
      <c r="J291" s="180" t="s">
        <v>519</v>
      </c>
      <c r="K291" s="180"/>
      <c r="L291" s="180"/>
      <c r="M291" s="180"/>
      <c r="N291" s="180"/>
      <c r="O291" s="180"/>
      <c r="P291" s="180"/>
      <c r="Q291" s="174"/>
      <c r="R291" s="174"/>
      <c r="S291" s="174"/>
      <c r="T291" s="174"/>
      <c r="U291" s="174"/>
      <c r="V291" s="174"/>
      <c r="W291" s="175"/>
      <c r="X291" s="67"/>
      <c r="Y291" s="73"/>
      <c r="Z291" s="118" t="str">
        <f>IF(H291="○",#REF!,"")</f>
        <v/>
      </c>
    </row>
    <row r="292" spans="1:26" ht="20.100000000000001" customHeight="1" x14ac:dyDescent="0.15">
      <c r="A292" s="52"/>
      <c r="B292" s="52"/>
      <c r="C292" s="63"/>
      <c r="D292" s="270"/>
      <c r="E292" s="271"/>
      <c r="F292" s="272"/>
      <c r="G292" s="119" t="s">
        <v>147</v>
      </c>
      <c r="H292" s="208"/>
      <c r="I292" s="209"/>
      <c r="J292" s="180" t="s">
        <v>520</v>
      </c>
      <c r="K292" s="180"/>
      <c r="L292" s="180"/>
      <c r="M292" s="180"/>
      <c r="N292" s="180"/>
      <c r="O292" s="180"/>
      <c r="P292" s="180"/>
      <c r="Q292" s="174"/>
      <c r="R292" s="174"/>
      <c r="S292" s="174"/>
      <c r="T292" s="174"/>
      <c r="U292" s="174"/>
      <c r="V292" s="174"/>
      <c r="W292" s="175"/>
      <c r="X292" s="68"/>
      <c r="Y292" s="67"/>
      <c r="Z292" s="118" t="str">
        <f>IF(H292="○",#REF!,"")</f>
        <v/>
      </c>
    </row>
    <row r="293" spans="1:26" ht="20.100000000000001" customHeight="1" x14ac:dyDescent="0.15">
      <c r="A293" s="52"/>
      <c r="B293" s="52"/>
      <c r="C293" s="63"/>
      <c r="D293" s="270"/>
      <c r="E293" s="271"/>
      <c r="F293" s="272"/>
      <c r="G293" s="119" t="s">
        <v>146</v>
      </c>
      <c r="H293" s="208"/>
      <c r="I293" s="209"/>
      <c r="J293" s="180" t="s">
        <v>521</v>
      </c>
      <c r="K293" s="180"/>
      <c r="L293" s="180"/>
      <c r="M293" s="180"/>
      <c r="N293" s="180"/>
      <c r="O293" s="180"/>
      <c r="P293" s="180"/>
      <c r="Q293" s="174"/>
      <c r="R293" s="174"/>
      <c r="S293" s="174"/>
      <c r="T293" s="174"/>
      <c r="U293" s="174"/>
      <c r="V293" s="174"/>
      <c r="W293" s="175"/>
      <c r="X293" s="68"/>
      <c r="Y293" s="67"/>
      <c r="Z293" s="118" t="str">
        <f>IF(H293="○",#REF!,"")</f>
        <v/>
      </c>
    </row>
    <row r="294" spans="1:26" ht="20.100000000000001" customHeight="1" x14ac:dyDescent="0.15">
      <c r="A294" s="52"/>
      <c r="B294" s="52"/>
      <c r="C294" s="63"/>
      <c r="D294" s="273"/>
      <c r="E294" s="274"/>
      <c r="F294" s="275"/>
      <c r="G294" s="120" t="s">
        <v>145</v>
      </c>
      <c r="H294" s="210"/>
      <c r="I294" s="211"/>
      <c r="J294" s="181" t="s">
        <v>522</v>
      </c>
      <c r="K294" s="181"/>
      <c r="L294" s="181"/>
      <c r="M294" s="181"/>
      <c r="N294" s="181"/>
      <c r="O294" s="181"/>
      <c r="P294" s="181"/>
      <c r="Q294" s="176"/>
      <c r="R294" s="176"/>
      <c r="S294" s="176"/>
      <c r="T294" s="176"/>
      <c r="U294" s="176"/>
      <c r="V294" s="176"/>
      <c r="W294" s="177"/>
      <c r="X294" s="68"/>
      <c r="Y294" s="67"/>
      <c r="Z294" s="118" t="str">
        <f>IF(H294="○",#REF!,"")</f>
        <v/>
      </c>
    </row>
    <row r="295" spans="1:26" ht="20.100000000000001" customHeight="1" x14ac:dyDescent="0.15">
      <c r="A295" s="52"/>
      <c r="B295" s="52"/>
      <c r="C295" s="63"/>
      <c r="D295" s="267" t="s">
        <v>703</v>
      </c>
      <c r="E295" s="268"/>
      <c r="F295" s="269"/>
      <c r="G295" s="117" t="s">
        <v>729</v>
      </c>
      <c r="H295" s="212"/>
      <c r="I295" s="213"/>
      <c r="J295" s="182" t="s">
        <v>523</v>
      </c>
      <c r="K295" s="182"/>
      <c r="L295" s="182"/>
      <c r="M295" s="182"/>
      <c r="N295" s="182"/>
      <c r="O295" s="182"/>
      <c r="P295" s="182"/>
      <c r="Q295" s="178"/>
      <c r="R295" s="178"/>
      <c r="S295" s="178"/>
      <c r="T295" s="178"/>
      <c r="U295" s="178"/>
      <c r="V295" s="178"/>
      <c r="W295" s="179"/>
      <c r="X295" s="68"/>
      <c r="Y295" s="67"/>
      <c r="Z295" s="118" t="str">
        <f>IF(H295="○",#REF!,"")</f>
        <v/>
      </c>
    </row>
    <row r="296" spans="1:26" ht="20.100000000000001" customHeight="1" x14ac:dyDescent="0.15">
      <c r="A296" s="52"/>
      <c r="B296" s="52"/>
      <c r="C296" s="63"/>
      <c r="D296" s="270"/>
      <c r="E296" s="271"/>
      <c r="F296" s="272"/>
      <c r="G296" s="119" t="s">
        <v>152</v>
      </c>
      <c r="H296" s="208"/>
      <c r="I296" s="209"/>
      <c r="J296" s="180" t="s">
        <v>524</v>
      </c>
      <c r="K296" s="180"/>
      <c r="L296" s="180"/>
      <c r="M296" s="180"/>
      <c r="N296" s="180"/>
      <c r="O296" s="180"/>
      <c r="P296" s="180"/>
      <c r="Q296" s="174"/>
      <c r="R296" s="174"/>
      <c r="S296" s="174"/>
      <c r="T296" s="174"/>
      <c r="U296" s="174"/>
      <c r="V296" s="174"/>
      <c r="W296" s="175"/>
      <c r="X296" s="68"/>
      <c r="Y296" s="67"/>
      <c r="Z296" s="118" t="str">
        <f>IF(H296="○",#REF!,"")</f>
        <v/>
      </c>
    </row>
    <row r="297" spans="1:26" ht="20.100000000000001" customHeight="1" x14ac:dyDescent="0.15">
      <c r="A297" s="52"/>
      <c r="B297" s="52"/>
      <c r="C297" s="63"/>
      <c r="D297" s="270"/>
      <c r="E297" s="271"/>
      <c r="F297" s="272"/>
      <c r="G297" s="119" t="s">
        <v>151</v>
      </c>
      <c r="H297" s="208"/>
      <c r="I297" s="209"/>
      <c r="J297" s="180" t="s">
        <v>525</v>
      </c>
      <c r="K297" s="180"/>
      <c r="L297" s="180"/>
      <c r="M297" s="180"/>
      <c r="N297" s="180"/>
      <c r="O297" s="180"/>
      <c r="P297" s="180"/>
      <c r="Q297" s="174"/>
      <c r="R297" s="174"/>
      <c r="S297" s="174"/>
      <c r="T297" s="174"/>
      <c r="U297" s="174"/>
      <c r="V297" s="174"/>
      <c r="W297" s="175"/>
      <c r="X297" s="68"/>
      <c r="Y297" s="67"/>
      <c r="Z297" s="118" t="str">
        <f>IF(H297="○",#REF!,"")</f>
        <v/>
      </c>
    </row>
    <row r="298" spans="1:26" ht="20.100000000000001" customHeight="1" x14ac:dyDescent="0.15">
      <c r="A298" s="52"/>
      <c r="B298" s="52"/>
      <c r="C298" s="63"/>
      <c r="D298" s="273"/>
      <c r="E298" s="274"/>
      <c r="F298" s="275"/>
      <c r="G298" s="120" t="s">
        <v>150</v>
      </c>
      <c r="H298" s="210"/>
      <c r="I298" s="211"/>
      <c r="J298" s="181" t="s">
        <v>526</v>
      </c>
      <c r="K298" s="181"/>
      <c r="L298" s="181"/>
      <c r="M298" s="181"/>
      <c r="N298" s="181"/>
      <c r="O298" s="181"/>
      <c r="P298" s="181"/>
      <c r="Q298" s="176"/>
      <c r="R298" s="176"/>
      <c r="S298" s="176"/>
      <c r="T298" s="176"/>
      <c r="U298" s="176"/>
      <c r="V298" s="176"/>
      <c r="W298" s="177"/>
      <c r="X298" s="68"/>
      <c r="Y298" s="67"/>
      <c r="Z298" s="118" t="str">
        <f>IF(H298="○",#REF!,"")</f>
        <v/>
      </c>
    </row>
    <row r="299" spans="1:26" ht="20.100000000000001" customHeight="1" x14ac:dyDescent="0.15">
      <c r="A299" s="52"/>
      <c r="B299" s="52"/>
      <c r="C299" s="63"/>
      <c r="D299" s="267" t="s">
        <v>704</v>
      </c>
      <c r="E299" s="268"/>
      <c r="F299" s="269"/>
      <c r="G299" s="117" t="s">
        <v>730</v>
      </c>
      <c r="H299" s="212"/>
      <c r="I299" s="213"/>
      <c r="J299" s="182" t="s">
        <v>527</v>
      </c>
      <c r="K299" s="182"/>
      <c r="L299" s="182"/>
      <c r="M299" s="182"/>
      <c r="N299" s="182"/>
      <c r="O299" s="182"/>
      <c r="P299" s="182"/>
      <c r="Q299" s="178"/>
      <c r="R299" s="178"/>
      <c r="S299" s="178"/>
      <c r="T299" s="178"/>
      <c r="U299" s="178"/>
      <c r="V299" s="178"/>
      <c r="W299" s="179"/>
      <c r="X299" s="68"/>
      <c r="Y299" s="67"/>
      <c r="Z299" s="118" t="str">
        <f>IF(H299="○",#REF!,"")</f>
        <v/>
      </c>
    </row>
    <row r="300" spans="1:26" ht="20.100000000000001" customHeight="1" x14ac:dyDescent="0.15">
      <c r="A300" s="52"/>
      <c r="B300" s="52"/>
      <c r="C300" s="63"/>
      <c r="D300" s="270"/>
      <c r="E300" s="271"/>
      <c r="F300" s="272"/>
      <c r="G300" s="119" t="s">
        <v>169</v>
      </c>
      <c r="H300" s="208"/>
      <c r="I300" s="209"/>
      <c r="J300" s="180" t="s">
        <v>528</v>
      </c>
      <c r="K300" s="180"/>
      <c r="L300" s="180"/>
      <c r="M300" s="180"/>
      <c r="N300" s="180"/>
      <c r="O300" s="180"/>
      <c r="P300" s="180"/>
      <c r="Q300" s="174"/>
      <c r="R300" s="174"/>
      <c r="S300" s="174"/>
      <c r="T300" s="174"/>
      <c r="U300" s="174"/>
      <c r="V300" s="174"/>
      <c r="W300" s="175"/>
      <c r="X300" s="68"/>
      <c r="Y300" s="67"/>
      <c r="Z300" s="118" t="str">
        <f>IF(H300="○",#REF!,"")</f>
        <v/>
      </c>
    </row>
    <row r="301" spans="1:26" ht="20.100000000000001" customHeight="1" x14ac:dyDescent="0.15">
      <c r="A301" s="52"/>
      <c r="B301" s="52"/>
      <c r="C301" s="63"/>
      <c r="D301" s="270"/>
      <c r="E301" s="271"/>
      <c r="F301" s="272"/>
      <c r="G301" s="119" t="s">
        <v>168</v>
      </c>
      <c r="H301" s="208"/>
      <c r="I301" s="209"/>
      <c r="J301" s="180" t="s">
        <v>529</v>
      </c>
      <c r="K301" s="180"/>
      <c r="L301" s="180"/>
      <c r="M301" s="180"/>
      <c r="N301" s="180"/>
      <c r="O301" s="180"/>
      <c r="P301" s="180"/>
      <c r="Q301" s="174"/>
      <c r="R301" s="174"/>
      <c r="S301" s="174"/>
      <c r="T301" s="174"/>
      <c r="U301" s="174"/>
      <c r="V301" s="174"/>
      <c r="W301" s="175"/>
      <c r="X301" s="68"/>
      <c r="Y301" s="67"/>
      <c r="Z301" s="118" t="str">
        <f>IF(H301="○",#REF!,"")</f>
        <v/>
      </c>
    </row>
    <row r="302" spans="1:26" ht="20.100000000000001" customHeight="1" x14ac:dyDescent="0.15">
      <c r="A302" s="52"/>
      <c r="B302" s="52"/>
      <c r="C302" s="63"/>
      <c r="D302" s="270"/>
      <c r="E302" s="271"/>
      <c r="F302" s="272"/>
      <c r="G302" s="119" t="s">
        <v>731</v>
      </c>
      <c r="H302" s="208"/>
      <c r="I302" s="209"/>
      <c r="J302" s="180" t="s">
        <v>530</v>
      </c>
      <c r="K302" s="180"/>
      <c r="L302" s="180"/>
      <c r="M302" s="180"/>
      <c r="N302" s="180"/>
      <c r="O302" s="180"/>
      <c r="P302" s="180"/>
      <c r="Q302" s="174"/>
      <c r="R302" s="174"/>
      <c r="S302" s="174"/>
      <c r="T302" s="174"/>
      <c r="U302" s="174"/>
      <c r="V302" s="174"/>
      <c r="W302" s="175"/>
      <c r="X302" s="68"/>
      <c r="Y302" s="67"/>
      <c r="Z302" s="118" t="str">
        <f>IF(H302="○",#REF!,"")</f>
        <v/>
      </c>
    </row>
    <row r="303" spans="1:26" ht="20.100000000000001" customHeight="1" x14ac:dyDescent="0.15">
      <c r="A303" s="52"/>
      <c r="B303" s="52"/>
      <c r="C303" s="63"/>
      <c r="D303" s="270"/>
      <c r="E303" s="271"/>
      <c r="F303" s="272"/>
      <c r="G303" s="119" t="s">
        <v>167</v>
      </c>
      <c r="H303" s="208"/>
      <c r="I303" s="209"/>
      <c r="J303" s="180" t="s">
        <v>531</v>
      </c>
      <c r="K303" s="180"/>
      <c r="L303" s="180"/>
      <c r="M303" s="180"/>
      <c r="N303" s="180"/>
      <c r="O303" s="180"/>
      <c r="P303" s="180"/>
      <c r="Q303" s="174"/>
      <c r="R303" s="174"/>
      <c r="S303" s="174"/>
      <c r="T303" s="174"/>
      <c r="U303" s="174"/>
      <c r="V303" s="174"/>
      <c r="W303" s="175"/>
      <c r="X303" s="68"/>
      <c r="Y303" s="67"/>
      <c r="Z303" s="118" t="str">
        <f>IF(H303="○",#REF!,"")</f>
        <v/>
      </c>
    </row>
    <row r="304" spans="1:26" ht="20.100000000000001" customHeight="1" x14ac:dyDescent="0.15">
      <c r="A304" s="52"/>
      <c r="B304" s="52"/>
      <c r="C304" s="63"/>
      <c r="D304" s="270"/>
      <c r="E304" s="271"/>
      <c r="F304" s="272"/>
      <c r="G304" s="119" t="s">
        <v>166</v>
      </c>
      <c r="H304" s="208"/>
      <c r="I304" s="209"/>
      <c r="J304" s="180" t="s">
        <v>532</v>
      </c>
      <c r="K304" s="180"/>
      <c r="L304" s="180"/>
      <c r="M304" s="180"/>
      <c r="N304" s="180"/>
      <c r="O304" s="180"/>
      <c r="P304" s="180"/>
      <c r="Q304" s="174"/>
      <c r="R304" s="174"/>
      <c r="S304" s="174"/>
      <c r="T304" s="174"/>
      <c r="U304" s="174"/>
      <c r="V304" s="174"/>
      <c r="W304" s="175"/>
      <c r="X304" s="68"/>
      <c r="Y304" s="67"/>
      <c r="Z304" s="118" t="str">
        <f>IF(H304="○",#REF!,"")</f>
        <v/>
      </c>
    </row>
    <row r="305" spans="1:26" ht="20.100000000000001" customHeight="1" x14ac:dyDescent="0.15">
      <c r="A305" s="52"/>
      <c r="B305" s="52"/>
      <c r="C305" s="63"/>
      <c r="D305" s="270"/>
      <c r="E305" s="271"/>
      <c r="F305" s="272"/>
      <c r="G305" s="119" t="s">
        <v>165</v>
      </c>
      <c r="H305" s="208"/>
      <c r="I305" s="209"/>
      <c r="J305" s="180" t="s">
        <v>533</v>
      </c>
      <c r="K305" s="180"/>
      <c r="L305" s="180"/>
      <c r="M305" s="180"/>
      <c r="N305" s="180"/>
      <c r="O305" s="180"/>
      <c r="P305" s="180"/>
      <c r="Q305" s="174"/>
      <c r="R305" s="174"/>
      <c r="S305" s="174"/>
      <c r="T305" s="174"/>
      <c r="U305" s="174"/>
      <c r="V305" s="174"/>
      <c r="W305" s="175"/>
      <c r="X305" s="68"/>
      <c r="Y305" s="67"/>
      <c r="Z305" s="118" t="str">
        <f>IF(H305="○",#REF!,"")</f>
        <v/>
      </c>
    </row>
    <row r="306" spans="1:26" ht="20.100000000000001" customHeight="1" x14ac:dyDescent="0.15">
      <c r="A306" s="52"/>
      <c r="B306" s="52"/>
      <c r="C306" s="63"/>
      <c r="D306" s="270"/>
      <c r="E306" s="271"/>
      <c r="F306" s="272"/>
      <c r="G306" s="119" t="s">
        <v>164</v>
      </c>
      <c r="H306" s="208"/>
      <c r="I306" s="209"/>
      <c r="J306" s="180" t="s">
        <v>534</v>
      </c>
      <c r="K306" s="180"/>
      <c r="L306" s="180"/>
      <c r="M306" s="180"/>
      <c r="N306" s="180"/>
      <c r="O306" s="180"/>
      <c r="P306" s="180"/>
      <c r="Q306" s="174"/>
      <c r="R306" s="174"/>
      <c r="S306" s="174"/>
      <c r="T306" s="174"/>
      <c r="U306" s="174"/>
      <c r="V306" s="174"/>
      <c r="W306" s="175"/>
      <c r="X306" s="68"/>
      <c r="Y306" s="67"/>
      <c r="Z306" s="118" t="str">
        <f>IF(H306="○",#REF!,"")</f>
        <v/>
      </c>
    </row>
    <row r="307" spans="1:26" ht="20.100000000000001" customHeight="1" x14ac:dyDescent="0.15">
      <c r="A307" s="52"/>
      <c r="B307" s="52"/>
      <c r="C307" s="63"/>
      <c r="D307" s="270"/>
      <c r="E307" s="271"/>
      <c r="F307" s="272"/>
      <c r="G307" s="119" t="s">
        <v>163</v>
      </c>
      <c r="H307" s="208"/>
      <c r="I307" s="209"/>
      <c r="J307" s="180" t="s">
        <v>535</v>
      </c>
      <c r="K307" s="180"/>
      <c r="L307" s="180"/>
      <c r="M307" s="180"/>
      <c r="N307" s="180"/>
      <c r="O307" s="180"/>
      <c r="P307" s="180"/>
      <c r="Q307" s="174"/>
      <c r="R307" s="174"/>
      <c r="S307" s="174"/>
      <c r="T307" s="174"/>
      <c r="U307" s="174"/>
      <c r="V307" s="174"/>
      <c r="W307" s="175"/>
      <c r="X307" s="68"/>
      <c r="Y307" s="67"/>
      <c r="Z307" s="118" t="str">
        <f>IF(H307="○",#REF!,"")</f>
        <v/>
      </c>
    </row>
    <row r="308" spans="1:26" ht="20.100000000000001" customHeight="1" x14ac:dyDescent="0.15">
      <c r="A308" s="52"/>
      <c r="B308" s="52"/>
      <c r="C308" s="63"/>
      <c r="D308" s="270"/>
      <c r="E308" s="271"/>
      <c r="F308" s="272"/>
      <c r="G308" s="119" t="s">
        <v>162</v>
      </c>
      <c r="H308" s="208"/>
      <c r="I308" s="209"/>
      <c r="J308" s="180" t="s">
        <v>536</v>
      </c>
      <c r="K308" s="180"/>
      <c r="L308" s="180"/>
      <c r="M308" s="180"/>
      <c r="N308" s="180"/>
      <c r="O308" s="180"/>
      <c r="P308" s="180"/>
      <c r="Q308" s="174"/>
      <c r="R308" s="174"/>
      <c r="S308" s="174"/>
      <c r="T308" s="174"/>
      <c r="U308" s="174"/>
      <c r="V308" s="174"/>
      <c r="W308" s="175"/>
      <c r="X308" s="68"/>
      <c r="Y308" s="67"/>
      <c r="Z308" s="118" t="str">
        <f>IF(H308="○",#REF!,"")</f>
        <v/>
      </c>
    </row>
    <row r="309" spans="1:26" ht="20.100000000000001" customHeight="1" x14ac:dyDescent="0.15">
      <c r="A309" s="52"/>
      <c r="B309" s="52"/>
      <c r="C309" s="63"/>
      <c r="D309" s="270"/>
      <c r="E309" s="271"/>
      <c r="F309" s="272"/>
      <c r="G309" s="119" t="s">
        <v>161</v>
      </c>
      <c r="H309" s="208"/>
      <c r="I309" s="209"/>
      <c r="J309" s="180" t="s">
        <v>537</v>
      </c>
      <c r="K309" s="180"/>
      <c r="L309" s="180"/>
      <c r="M309" s="180"/>
      <c r="N309" s="180"/>
      <c r="O309" s="180"/>
      <c r="P309" s="180"/>
      <c r="Q309" s="174"/>
      <c r="R309" s="174"/>
      <c r="S309" s="174"/>
      <c r="T309" s="174"/>
      <c r="U309" s="174"/>
      <c r="V309" s="174"/>
      <c r="W309" s="175"/>
      <c r="X309" s="68"/>
      <c r="Y309" s="67"/>
      <c r="Z309" s="118" t="str">
        <f>IF(H309="○",#REF!,"")</f>
        <v/>
      </c>
    </row>
    <row r="310" spans="1:26" ht="20.100000000000001" customHeight="1" x14ac:dyDescent="0.15">
      <c r="A310" s="52"/>
      <c r="B310" s="52"/>
      <c r="C310" s="63"/>
      <c r="D310" s="270"/>
      <c r="E310" s="271"/>
      <c r="F310" s="272"/>
      <c r="G310" s="119" t="s">
        <v>160</v>
      </c>
      <c r="H310" s="208"/>
      <c r="I310" s="209"/>
      <c r="J310" s="180" t="s">
        <v>538</v>
      </c>
      <c r="K310" s="180"/>
      <c r="L310" s="180"/>
      <c r="M310" s="180"/>
      <c r="N310" s="180"/>
      <c r="O310" s="180"/>
      <c r="P310" s="180"/>
      <c r="Q310" s="174"/>
      <c r="R310" s="174"/>
      <c r="S310" s="174"/>
      <c r="T310" s="174"/>
      <c r="U310" s="174"/>
      <c r="V310" s="174"/>
      <c r="W310" s="175"/>
      <c r="X310" s="68"/>
      <c r="Y310" s="67"/>
      <c r="Z310" s="118" t="str">
        <f>IF(H310="○",#REF!,"")</f>
        <v/>
      </c>
    </row>
    <row r="311" spans="1:26" ht="20.100000000000001" customHeight="1" x14ac:dyDescent="0.15">
      <c r="A311" s="52"/>
      <c r="B311" s="52"/>
      <c r="C311" s="63"/>
      <c r="D311" s="270"/>
      <c r="E311" s="271"/>
      <c r="F311" s="272"/>
      <c r="G311" s="119" t="s">
        <v>159</v>
      </c>
      <c r="H311" s="208"/>
      <c r="I311" s="209"/>
      <c r="J311" s="180" t="s">
        <v>539</v>
      </c>
      <c r="K311" s="180"/>
      <c r="L311" s="180"/>
      <c r="M311" s="180"/>
      <c r="N311" s="180"/>
      <c r="O311" s="180"/>
      <c r="P311" s="180"/>
      <c r="Q311" s="174"/>
      <c r="R311" s="174"/>
      <c r="S311" s="174"/>
      <c r="T311" s="174"/>
      <c r="U311" s="174"/>
      <c r="V311" s="174"/>
      <c r="W311" s="175"/>
      <c r="X311" s="68"/>
      <c r="Y311" s="67"/>
      <c r="Z311" s="118" t="str">
        <f>IF(H311="○",#REF!,"")</f>
        <v/>
      </c>
    </row>
    <row r="312" spans="1:26" ht="20.100000000000001" customHeight="1" x14ac:dyDescent="0.15">
      <c r="A312" s="52"/>
      <c r="B312" s="52"/>
      <c r="C312" s="63"/>
      <c r="D312" s="270"/>
      <c r="E312" s="271"/>
      <c r="F312" s="272"/>
      <c r="G312" s="119" t="s">
        <v>158</v>
      </c>
      <c r="H312" s="208"/>
      <c r="I312" s="209"/>
      <c r="J312" s="180" t="s">
        <v>540</v>
      </c>
      <c r="K312" s="180"/>
      <c r="L312" s="180"/>
      <c r="M312" s="180"/>
      <c r="N312" s="180"/>
      <c r="O312" s="180"/>
      <c r="P312" s="180"/>
      <c r="Q312" s="174"/>
      <c r="R312" s="174"/>
      <c r="S312" s="174"/>
      <c r="T312" s="174"/>
      <c r="U312" s="174"/>
      <c r="V312" s="174"/>
      <c r="W312" s="175"/>
      <c r="X312" s="68"/>
      <c r="Y312" s="67"/>
      <c r="Z312" s="118" t="str">
        <f>IF(H312="○",#REF!,"")</f>
        <v/>
      </c>
    </row>
    <row r="313" spans="1:26" ht="20.100000000000001" customHeight="1" x14ac:dyDescent="0.15">
      <c r="A313" s="52"/>
      <c r="B313" s="52"/>
      <c r="C313" s="63"/>
      <c r="D313" s="270"/>
      <c r="E313" s="271"/>
      <c r="F313" s="272"/>
      <c r="G313" s="119" t="s">
        <v>157</v>
      </c>
      <c r="H313" s="208"/>
      <c r="I313" s="209"/>
      <c r="J313" s="180" t="s">
        <v>541</v>
      </c>
      <c r="K313" s="180"/>
      <c r="L313" s="180"/>
      <c r="M313" s="180"/>
      <c r="N313" s="180"/>
      <c r="O313" s="180"/>
      <c r="P313" s="180"/>
      <c r="Q313" s="174"/>
      <c r="R313" s="174"/>
      <c r="S313" s="174"/>
      <c r="T313" s="174"/>
      <c r="U313" s="174"/>
      <c r="V313" s="174"/>
      <c r="W313" s="175"/>
      <c r="X313" s="68"/>
      <c r="Y313" s="67"/>
      <c r="Z313" s="118" t="str">
        <f>IF(H313="○",#REF!,"")</f>
        <v/>
      </c>
    </row>
    <row r="314" spans="1:26" ht="20.100000000000001" customHeight="1" x14ac:dyDescent="0.15">
      <c r="A314" s="52"/>
      <c r="B314" s="52"/>
      <c r="C314" s="63"/>
      <c r="D314" s="270"/>
      <c r="E314" s="271"/>
      <c r="F314" s="272"/>
      <c r="G314" s="119" t="s">
        <v>156</v>
      </c>
      <c r="H314" s="208"/>
      <c r="I314" s="209"/>
      <c r="J314" s="180" t="s">
        <v>542</v>
      </c>
      <c r="K314" s="180"/>
      <c r="L314" s="180"/>
      <c r="M314" s="180"/>
      <c r="N314" s="180"/>
      <c r="O314" s="180"/>
      <c r="P314" s="180"/>
      <c r="Q314" s="174"/>
      <c r="R314" s="174"/>
      <c r="S314" s="174"/>
      <c r="T314" s="174"/>
      <c r="U314" s="174"/>
      <c r="V314" s="174"/>
      <c r="W314" s="175"/>
      <c r="X314" s="68"/>
      <c r="Y314" s="67"/>
      <c r="Z314" s="118" t="str">
        <f>IF(H314="○",#REF!,"")</f>
        <v/>
      </c>
    </row>
    <row r="315" spans="1:26" ht="20.100000000000001" customHeight="1" x14ac:dyDescent="0.15">
      <c r="A315" s="52"/>
      <c r="B315" s="52"/>
      <c r="C315" s="63"/>
      <c r="D315" s="270"/>
      <c r="E315" s="271"/>
      <c r="F315" s="272"/>
      <c r="G315" s="119" t="s">
        <v>155</v>
      </c>
      <c r="H315" s="208"/>
      <c r="I315" s="209"/>
      <c r="J315" s="180" t="s">
        <v>543</v>
      </c>
      <c r="K315" s="180"/>
      <c r="L315" s="180"/>
      <c r="M315" s="180"/>
      <c r="N315" s="180"/>
      <c r="O315" s="180"/>
      <c r="P315" s="180"/>
      <c r="Q315" s="174"/>
      <c r="R315" s="174"/>
      <c r="S315" s="174"/>
      <c r="T315" s="174"/>
      <c r="U315" s="174"/>
      <c r="V315" s="174"/>
      <c r="W315" s="175"/>
      <c r="X315" s="68"/>
      <c r="Y315" s="67"/>
      <c r="Z315" s="118" t="str">
        <f>IF(H315="○",#REF!,"")</f>
        <v/>
      </c>
    </row>
    <row r="316" spans="1:26" ht="20.100000000000001" customHeight="1" x14ac:dyDescent="0.15">
      <c r="A316" s="52"/>
      <c r="B316" s="52"/>
      <c r="C316" s="63"/>
      <c r="D316" s="270"/>
      <c r="E316" s="271"/>
      <c r="F316" s="272"/>
      <c r="G316" s="119" t="s">
        <v>154</v>
      </c>
      <c r="H316" s="208"/>
      <c r="I316" s="209"/>
      <c r="J316" s="180" t="s">
        <v>544</v>
      </c>
      <c r="K316" s="180"/>
      <c r="L316" s="180"/>
      <c r="M316" s="180"/>
      <c r="N316" s="180"/>
      <c r="O316" s="180"/>
      <c r="P316" s="180"/>
      <c r="Q316" s="174"/>
      <c r="R316" s="174"/>
      <c r="S316" s="174"/>
      <c r="T316" s="174"/>
      <c r="U316" s="174"/>
      <c r="V316" s="174"/>
      <c r="W316" s="175"/>
      <c r="X316" s="68"/>
      <c r="Y316" s="67"/>
      <c r="Z316" s="118" t="str">
        <f>IF(H316="○",#REF!,"")</f>
        <v/>
      </c>
    </row>
    <row r="317" spans="1:26" ht="20.100000000000001" customHeight="1" x14ac:dyDescent="0.15">
      <c r="A317" s="52"/>
      <c r="B317" s="52"/>
      <c r="C317" s="63"/>
      <c r="D317" s="273"/>
      <c r="E317" s="274"/>
      <c r="F317" s="275"/>
      <c r="G317" s="120" t="s">
        <v>153</v>
      </c>
      <c r="H317" s="210"/>
      <c r="I317" s="211"/>
      <c r="J317" s="181" t="s">
        <v>545</v>
      </c>
      <c r="K317" s="181"/>
      <c r="L317" s="181"/>
      <c r="M317" s="181"/>
      <c r="N317" s="181"/>
      <c r="O317" s="181"/>
      <c r="P317" s="181"/>
      <c r="Q317" s="176"/>
      <c r="R317" s="176"/>
      <c r="S317" s="176"/>
      <c r="T317" s="176"/>
      <c r="U317" s="176"/>
      <c r="V317" s="176"/>
      <c r="W317" s="177"/>
      <c r="X317" s="68"/>
      <c r="Y317" s="67"/>
      <c r="Z317" s="118" t="str">
        <f>IF(H317="○",#REF!,"")</f>
        <v/>
      </c>
    </row>
    <row r="318" spans="1:26" ht="20.100000000000001" customHeight="1" x14ac:dyDescent="0.15">
      <c r="A318" s="52"/>
      <c r="B318" s="52"/>
      <c r="C318" s="63"/>
      <c r="D318" s="267" t="s">
        <v>705</v>
      </c>
      <c r="E318" s="268"/>
      <c r="F318" s="269"/>
      <c r="G318" s="117" t="s">
        <v>732</v>
      </c>
      <c r="H318" s="212"/>
      <c r="I318" s="213"/>
      <c r="J318" s="182" t="s">
        <v>546</v>
      </c>
      <c r="K318" s="182"/>
      <c r="L318" s="182"/>
      <c r="M318" s="182"/>
      <c r="N318" s="182"/>
      <c r="O318" s="182"/>
      <c r="P318" s="182"/>
      <c r="Q318" s="178"/>
      <c r="R318" s="178"/>
      <c r="S318" s="178"/>
      <c r="T318" s="178"/>
      <c r="U318" s="178"/>
      <c r="V318" s="178"/>
      <c r="W318" s="179"/>
      <c r="X318" s="68"/>
      <c r="Y318" s="67"/>
      <c r="Z318" s="118" t="str">
        <f>IF(H318="○",#REF!,"")</f>
        <v/>
      </c>
    </row>
    <row r="319" spans="1:26" ht="20.100000000000001" customHeight="1" x14ac:dyDescent="0.15">
      <c r="A319" s="52"/>
      <c r="B319" s="52"/>
      <c r="C319" s="63"/>
      <c r="D319" s="270"/>
      <c r="E319" s="271"/>
      <c r="F319" s="272"/>
      <c r="G319" s="119" t="s">
        <v>186</v>
      </c>
      <c r="H319" s="208"/>
      <c r="I319" s="209"/>
      <c r="J319" s="180" t="s">
        <v>547</v>
      </c>
      <c r="K319" s="180"/>
      <c r="L319" s="180"/>
      <c r="M319" s="180"/>
      <c r="N319" s="180"/>
      <c r="O319" s="180"/>
      <c r="P319" s="180"/>
      <c r="Q319" s="174"/>
      <c r="R319" s="174"/>
      <c r="S319" s="174"/>
      <c r="T319" s="174"/>
      <c r="U319" s="174"/>
      <c r="V319" s="174"/>
      <c r="W319" s="175"/>
      <c r="X319" s="68"/>
      <c r="Y319" s="67"/>
      <c r="Z319" s="118" t="str">
        <f>IF(H319="○",#REF!,"")</f>
        <v/>
      </c>
    </row>
    <row r="320" spans="1:26" ht="20.100000000000001" customHeight="1" x14ac:dyDescent="0.15">
      <c r="A320" s="52"/>
      <c r="B320" s="52"/>
      <c r="C320" s="63"/>
      <c r="D320" s="270"/>
      <c r="E320" s="271"/>
      <c r="F320" s="272"/>
      <c r="G320" s="119" t="s">
        <v>185</v>
      </c>
      <c r="H320" s="208"/>
      <c r="I320" s="209"/>
      <c r="J320" s="180" t="s">
        <v>548</v>
      </c>
      <c r="K320" s="180"/>
      <c r="L320" s="180"/>
      <c r="M320" s="180"/>
      <c r="N320" s="180"/>
      <c r="O320" s="180"/>
      <c r="P320" s="180"/>
      <c r="Q320" s="174"/>
      <c r="R320" s="174"/>
      <c r="S320" s="174"/>
      <c r="T320" s="174"/>
      <c r="U320" s="174"/>
      <c r="V320" s="174"/>
      <c r="W320" s="175"/>
      <c r="X320" s="68"/>
      <c r="Y320" s="67"/>
      <c r="Z320" s="118" t="str">
        <f>IF(H320="○",#REF!,"")</f>
        <v/>
      </c>
    </row>
    <row r="321" spans="1:26" ht="20.100000000000001" customHeight="1" x14ac:dyDescent="0.15">
      <c r="A321" s="52"/>
      <c r="B321" s="52"/>
      <c r="C321" s="63"/>
      <c r="D321" s="270"/>
      <c r="E321" s="271"/>
      <c r="F321" s="272"/>
      <c r="G321" s="119" t="s">
        <v>184</v>
      </c>
      <c r="H321" s="208"/>
      <c r="I321" s="209"/>
      <c r="J321" s="180" t="s">
        <v>549</v>
      </c>
      <c r="K321" s="180"/>
      <c r="L321" s="180"/>
      <c r="M321" s="180"/>
      <c r="N321" s="180"/>
      <c r="O321" s="180"/>
      <c r="P321" s="180"/>
      <c r="Q321" s="174"/>
      <c r="R321" s="174"/>
      <c r="S321" s="174"/>
      <c r="T321" s="174"/>
      <c r="U321" s="174"/>
      <c r="V321" s="174"/>
      <c r="W321" s="175"/>
      <c r="X321" s="68"/>
      <c r="Y321" s="67"/>
      <c r="Z321" s="118" t="str">
        <f>IF(H321="○",#REF!,"")</f>
        <v/>
      </c>
    </row>
    <row r="322" spans="1:26" ht="20.100000000000001" customHeight="1" x14ac:dyDescent="0.15">
      <c r="A322" s="52"/>
      <c r="B322" s="52"/>
      <c r="C322" s="63"/>
      <c r="D322" s="270"/>
      <c r="E322" s="271"/>
      <c r="F322" s="272"/>
      <c r="G322" s="119" t="s">
        <v>183</v>
      </c>
      <c r="H322" s="208"/>
      <c r="I322" s="209"/>
      <c r="J322" s="180" t="s">
        <v>550</v>
      </c>
      <c r="K322" s="180"/>
      <c r="L322" s="180"/>
      <c r="M322" s="180"/>
      <c r="N322" s="180"/>
      <c r="O322" s="180"/>
      <c r="P322" s="180"/>
      <c r="Q322" s="174"/>
      <c r="R322" s="174"/>
      <c r="S322" s="174"/>
      <c r="T322" s="174"/>
      <c r="U322" s="174"/>
      <c r="V322" s="174"/>
      <c r="W322" s="175"/>
      <c r="X322" s="68"/>
      <c r="Y322" s="67"/>
      <c r="Z322" s="118" t="str">
        <f>IF(H322="○",#REF!,"")</f>
        <v/>
      </c>
    </row>
    <row r="323" spans="1:26" ht="20.100000000000001" customHeight="1" x14ac:dyDescent="0.15">
      <c r="A323" s="52"/>
      <c r="B323" s="52"/>
      <c r="C323" s="63"/>
      <c r="D323" s="270"/>
      <c r="E323" s="271"/>
      <c r="F323" s="272"/>
      <c r="G323" s="119" t="s">
        <v>182</v>
      </c>
      <c r="H323" s="208"/>
      <c r="I323" s="209"/>
      <c r="J323" s="180" t="s">
        <v>551</v>
      </c>
      <c r="K323" s="180"/>
      <c r="L323" s="180"/>
      <c r="M323" s="180"/>
      <c r="N323" s="180"/>
      <c r="O323" s="180"/>
      <c r="P323" s="180"/>
      <c r="Q323" s="174"/>
      <c r="R323" s="174"/>
      <c r="S323" s="174"/>
      <c r="T323" s="174"/>
      <c r="U323" s="174"/>
      <c r="V323" s="174"/>
      <c r="W323" s="175"/>
      <c r="X323" s="68"/>
      <c r="Y323" s="67"/>
      <c r="Z323" s="118" t="str">
        <f>IF(H323="○",#REF!,"")</f>
        <v/>
      </c>
    </row>
    <row r="324" spans="1:26" ht="20.100000000000001" customHeight="1" x14ac:dyDescent="0.15">
      <c r="A324" s="52"/>
      <c r="B324" s="52"/>
      <c r="C324" s="63"/>
      <c r="D324" s="270"/>
      <c r="E324" s="271"/>
      <c r="F324" s="272"/>
      <c r="G324" s="119" t="s">
        <v>181</v>
      </c>
      <c r="H324" s="208"/>
      <c r="I324" s="209"/>
      <c r="J324" s="180" t="s">
        <v>552</v>
      </c>
      <c r="K324" s="180"/>
      <c r="L324" s="180"/>
      <c r="M324" s="180"/>
      <c r="N324" s="180"/>
      <c r="O324" s="180"/>
      <c r="P324" s="180"/>
      <c r="Q324" s="174"/>
      <c r="R324" s="174"/>
      <c r="S324" s="174"/>
      <c r="T324" s="174"/>
      <c r="U324" s="174"/>
      <c r="V324" s="174"/>
      <c r="W324" s="175"/>
      <c r="X324" s="68"/>
      <c r="Y324" s="67"/>
      <c r="Z324" s="118" t="str">
        <f>IF(H324="○",#REF!,"")</f>
        <v/>
      </c>
    </row>
    <row r="325" spans="1:26" ht="20.100000000000001" customHeight="1" x14ac:dyDescent="0.15">
      <c r="A325" s="52"/>
      <c r="B325" s="52"/>
      <c r="C325" s="63"/>
      <c r="D325" s="270"/>
      <c r="E325" s="271"/>
      <c r="F325" s="272"/>
      <c r="G325" s="119" t="s">
        <v>180</v>
      </c>
      <c r="H325" s="208"/>
      <c r="I325" s="209"/>
      <c r="J325" s="180" t="s">
        <v>553</v>
      </c>
      <c r="K325" s="180"/>
      <c r="L325" s="180"/>
      <c r="M325" s="180"/>
      <c r="N325" s="180"/>
      <c r="O325" s="180"/>
      <c r="P325" s="180"/>
      <c r="Q325" s="174"/>
      <c r="R325" s="174"/>
      <c r="S325" s="174"/>
      <c r="T325" s="174"/>
      <c r="U325" s="174"/>
      <c r="V325" s="174"/>
      <c r="W325" s="175"/>
      <c r="X325" s="68"/>
      <c r="Y325" s="67"/>
      <c r="Z325" s="118" t="str">
        <f>IF(H325="○",#REF!,"")</f>
        <v/>
      </c>
    </row>
    <row r="326" spans="1:26" ht="20.100000000000001" customHeight="1" x14ac:dyDescent="0.15">
      <c r="A326" s="52"/>
      <c r="B326" s="52"/>
      <c r="C326" s="63"/>
      <c r="D326" s="270"/>
      <c r="E326" s="271"/>
      <c r="F326" s="272"/>
      <c r="G326" s="119" t="s">
        <v>179</v>
      </c>
      <c r="H326" s="208"/>
      <c r="I326" s="209"/>
      <c r="J326" s="180" t="s">
        <v>554</v>
      </c>
      <c r="K326" s="180"/>
      <c r="L326" s="180"/>
      <c r="M326" s="180"/>
      <c r="N326" s="180"/>
      <c r="O326" s="180"/>
      <c r="P326" s="180"/>
      <c r="Q326" s="174"/>
      <c r="R326" s="174"/>
      <c r="S326" s="174"/>
      <c r="T326" s="174"/>
      <c r="U326" s="174"/>
      <c r="V326" s="174"/>
      <c r="W326" s="175"/>
      <c r="X326" s="68"/>
      <c r="Y326" s="67"/>
      <c r="Z326" s="118" t="str">
        <f>IF(H326="○",#REF!,"")</f>
        <v/>
      </c>
    </row>
    <row r="327" spans="1:26" ht="20.100000000000001" customHeight="1" x14ac:dyDescent="0.15">
      <c r="A327" s="52"/>
      <c r="B327" s="52"/>
      <c r="C327" s="63"/>
      <c r="D327" s="270"/>
      <c r="E327" s="271"/>
      <c r="F327" s="272"/>
      <c r="G327" s="119" t="s">
        <v>178</v>
      </c>
      <c r="H327" s="208"/>
      <c r="I327" s="209"/>
      <c r="J327" s="180" t="s">
        <v>555</v>
      </c>
      <c r="K327" s="180"/>
      <c r="L327" s="180"/>
      <c r="M327" s="180"/>
      <c r="N327" s="180"/>
      <c r="O327" s="180"/>
      <c r="P327" s="180"/>
      <c r="Q327" s="174"/>
      <c r="R327" s="174"/>
      <c r="S327" s="174"/>
      <c r="T327" s="174"/>
      <c r="U327" s="174"/>
      <c r="V327" s="174"/>
      <c r="W327" s="175"/>
      <c r="X327" s="68"/>
      <c r="Y327" s="67"/>
      <c r="Z327" s="118" t="str">
        <f>IF(H327="○",#REF!,"")</f>
        <v/>
      </c>
    </row>
    <row r="328" spans="1:26" ht="20.100000000000001" customHeight="1" x14ac:dyDescent="0.15">
      <c r="A328" s="52"/>
      <c r="B328" s="52"/>
      <c r="C328" s="63"/>
      <c r="D328" s="270"/>
      <c r="E328" s="271"/>
      <c r="F328" s="272"/>
      <c r="G328" s="119" t="s">
        <v>177</v>
      </c>
      <c r="H328" s="208"/>
      <c r="I328" s="209"/>
      <c r="J328" s="180" t="s">
        <v>556</v>
      </c>
      <c r="K328" s="180"/>
      <c r="L328" s="180"/>
      <c r="M328" s="180"/>
      <c r="N328" s="180"/>
      <c r="O328" s="180"/>
      <c r="P328" s="180"/>
      <c r="Q328" s="174"/>
      <c r="R328" s="174"/>
      <c r="S328" s="174"/>
      <c r="T328" s="174"/>
      <c r="U328" s="174"/>
      <c r="V328" s="174"/>
      <c r="W328" s="175"/>
      <c r="X328" s="68"/>
      <c r="Y328" s="67"/>
      <c r="Z328" s="118" t="str">
        <f>IF(H328="○",#REF!,"")</f>
        <v/>
      </c>
    </row>
    <row r="329" spans="1:26" ht="20.100000000000001" customHeight="1" x14ac:dyDescent="0.15">
      <c r="A329" s="52"/>
      <c r="B329" s="52"/>
      <c r="C329" s="63"/>
      <c r="D329" s="270"/>
      <c r="E329" s="271"/>
      <c r="F329" s="272"/>
      <c r="G329" s="119" t="s">
        <v>176</v>
      </c>
      <c r="H329" s="208"/>
      <c r="I329" s="209"/>
      <c r="J329" s="180" t="s">
        <v>557</v>
      </c>
      <c r="K329" s="180"/>
      <c r="L329" s="180"/>
      <c r="M329" s="180"/>
      <c r="N329" s="180"/>
      <c r="O329" s="180"/>
      <c r="P329" s="180"/>
      <c r="Q329" s="174"/>
      <c r="R329" s="174"/>
      <c r="S329" s="174"/>
      <c r="T329" s="174"/>
      <c r="U329" s="174"/>
      <c r="V329" s="174"/>
      <c r="W329" s="175"/>
      <c r="X329" s="68"/>
      <c r="Y329" s="67"/>
      <c r="Z329" s="118" t="str">
        <f>IF(H329="○",#REF!,"")</f>
        <v/>
      </c>
    </row>
    <row r="330" spans="1:26" ht="20.100000000000001" customHeight="1" x14ac:dyDescent="0.15">
      <c r="A330" s="52"/>
      <c r="B330" s="52"/>
      <c r="C330" s="63"/>
      <c r="D330" s="270"/>
      <c r="E330" s="271"/>
      <c r="F330" s="272"/>
      <c r="G330" s="119" t="s">
        <v>175</v>
      </c>
      <c r="H330" s="208"/>
      <c r="I330" s="209"/>
      <c r="J330" s="180" t="s">
        <v>558</v>
      </c>
      <c r="K330" s="180"/>
      <c r="L330" s="180"/>
      <c r="M330" s="180"/>
      <c r="N330" s="180"/>
      <c r="O330" s="180"/>
      <c r="P330" s="180"/>
      <c r="Q330" s="174"/>
      <c r="R330" s="174"/>
      <c r="S330" s="174"/>
      <c r="T330" s="174"/>
      <c r="U330" s="174"/>
      <c r="V330" s="174"/>
      <c r="W330" s="175"/>
      <c r="X330" s="68"/>
      <c r="Y330" s="67"/>
      <c r="Z330" s="118" t="str">
        <f>IF(H330="○",#REF!,"")</f>
        <v/>
      </c>
    </row>
    <row r="331" spans="1:26" ht="20.100000000000001" customHeight="1" x14ac:dyDescent="0.15">
      <c r="A331" s="52"/>
      <c r="B331" s="52"/>
      <c r="C331" s="63"/>
      <c r="D331" s="270"/>
      <c r="E331" s="271"/>
      <c r="F331" s="272"/>
      <c r="G331" s="119" t="s">
        <v>174</v>
      </c>
      <c r="H331" s="208"/>
      <c r="I331" s="209"/>
      <c r="J331" s="180" t="s">
        <v>559</v>
      </c>
      <c r="K331" s="180"/>
      <c r="L331" s="180"/>
      <c r="M331" s="180"/>
      <c r="N331" s="180"/>
      <c r="O331" s="180"/>
      <c r="P331" s="180"/>
      <c r="Q331" s="174"/>
      <c r="R331" s="174"/>
      <c r="S331" s="174"/>
      <c r="T331" s="174"/>
      <c r="U331" s="174"/>
      <c r="V331" s="174"/>
      <c r="W331" s="175"/>
      <c r="X331" s="68"/>
      <c r="Y331" s="67"/>
      <c r="Z331" s="118" t="str">
        <f>IF(H331="○",#REF!,"")</f>
        <v/>
      </c>
    </row>
    <row r="332" spans="1:26" ht="20.100000000000001" customHeight="1" x14ac:dyDescent="0.15">
      <c r="A332" s="52"/>
      <c r="B332" s="52"/>
      <c r="C332" s="63"/>
      <c r="D332" s="270"/>
      <c r="E332" s="271"/>
      <c r="F332" s="272"/>
      <c r="G332" s="119" t="s">
        <v>173</v>
      </c>
      <c r="H332" s="208"/>
      <c r="I332" s="209"/>
      <c r="J332" s="180" t="s">
        <v>560</v>
      </c>
      <c r="K332" s="180"/>
      <c r="L332" s="180"/>
      <c r="M332" s="180"/>
      <c r="N332" s="180"/>
      <c r="O332" s="180"/>
      <c r="P332" s="180"/>
      <c r="Q332" s="174"/>
      <c r="R332" s="174"/>
      <c r="S332" s="174"/>
      <c r="T332" s="174"/>
      <c r="U332" s="174"/>
      <c r="V332" s="174"/>
      <c r="W332" s="175"/>
      <c r="X332" s="76"/>
      <c r="Y332" s="67"/>
      <c r="Z332" s="118" t="str">
        <f>IF(H332="○",#REF!,"")</f>
        <v/>
      </c>
    </row>
    <row r="333" spans="1:26" ht="20.100000000000001" customHeight="1" x14ac:dyDescent="0.15">
      <c r="A333" s="52"/>
      <c r="B333" s="52"/>
      <c r="C333" s="63"/>
      <c r="D333" s="270"/>
      <c r="E333" s="271"/>
      <c r="F333" s="272"/>
      <c r="G333" s="119" t="s">
        <v>172</v>
      </c>
      <c r="H333" s="208"/>
      <c r="I333" s="209"/>
      <c r="J333" s="180" t="s">
        <v>561</v>
      </c>
      <c r="K333" s="180"/>
      <c r="L333" s="180"/>
      <c r="M333" s="180"/>
      <c r="N333" s="180"/>
      <c r="O333" s="180"/>
      <c r="P333" s="180"/>
      <c r="Q333" s="174"/>
      <c r="R333" s="174"/>
      <c r="S333" s="174"/>
      <c r="T333" s="174"/>
      <c r="U333" s="174"/>
      <c r="V333" s="174"/>
      <c r="W333" s="175"/>
      <c r="X333" s="76"/>
      <c r="Y333" s="67"/>
      <c r="Z333" s="118" t="str">
        <f>IF(H333="○",#REF!,"")</f>
        <v/>
      </c>
    </row>
    <row r="334" spans="1:26" ht="20.100000000000001" customHeight="1" x14ac:dyDescent="0.15">
      <c r="A334" s="52"/>
      <c r="B334" s="52"/>
      <c r="C334" s="63"/>
      <c r="D334" s="270"/>
      <c r="E334" s="271"/>
      <c r="F334" s="272"/>
      <c r="G334" s="119" t="s">
        <v>171</v>
      </c>
      <c r="H334" s="208"/>
      <c r="I334" s="209"/>
      <c r="J334" s="180" t="s">
        <v>562</v>
      </c>
      <c r="K334" s="180"/>
      <c r="L334" s="180"/>
      <c r="M334" s="180"/>
      <c r="N334" s="180"/>
      <c r="O334" s="180"/>
      <c r="P334" s="180"/>
      <c r="Q334" s="174"/>
      <c r="R334" s="174"/>
      <c r="S334" s="174"/>
      <c r="T334" s="174"/>
      <c r="U334" s="174"/>
      <c r="V334" s="174"/>
      <c r="W334" s="175"/>
      <c r="X334" s="76"/>
      <c r="Y334" s="67"/>
      <c r="Z334" s="118" t="str">
        <f>IF(H334="○",#REF!,"")</f>
        <v/>
      </c>
    </row>
    <row r="335" spans="1:26" ht="20.100000000000001" customHeight="1" x14ac:dyDescent="0.15">
      <c r="A335" s="52"/>
      <c r="B335" s="52"/>
      <c r="C335" s="63"/>
      <c r="D335" s="273"/>
      <c r="E335" s="274"/>
      <c r="F335" s="275"/>
      <c r="G335" s="120" t="s">
        <v>170</v>
      </c>
      <c r="H335" s="210"/>
      <c r="I335" s="211"/>
      <c r="J335" s="181" t="s">
        <v>563</v>
      </c>
      <c r="K335" s="181"/>
      <c r="L335" s="181"/>
      <c r="M335" s="181"/>
      <c r="N335" s="181"/>
      <c r="O335" s="181"/>
      <c r="P335" s="181"/>
      <c r="Q335" s="176"/>
      <c r="R335" s="176"/>
      <c r="S335" s="176"/>
      <c r="T335" s="176"/>
      <c r="U335" s="176"/>
      <c r="V335" s="176"/>
      <c r="W335" s="177"/>
      <c r="X335" s="76"/>
      <c r="Y335" s="67"/>
      <c r="Z335" s="118" t="str">
        <f>IF(H335="○",#REF!,"")</f>
        <v/>
      </c>
    </row>
    <row r="336" spans="1:26" ht="20.100000000000001" customHeight="1" x14ac:dyDescent="0.15">
      <c r="A336" s="52"/>
      <c r="B336" s="52"/>
      <c r="C336" s="63"/>
      <c r="D336" s="267" t="s">
        <v>706</v>
      </c>
      <c r="E336" s="268"/>
      <c r="F336" s="269"/>
      <c r="G336" s="117" t="s">
        <v>733</v>
      </c>
      <c r="H336" s="212"/>
      <c r="I336" s="213"/>
      <c r="J336" s="182" t="s">
        <v>564</v>
      </c>
      <c r="K336" s="182"/>
      <c r="L336" s="182"/>
      <c r="M336" s="182"/>
      <c r="N336" s="182"/>
      <c r="O336" s="182"/>
      <c r="P336" s="182"/>
      <c r="Q336" s="178"/>
      <c r="R336" s="178"/>
      <c r="S336" s="178"/>
      <c r="T336" s="178"/>
      <c r="U336" s="178"/>
      <c r="V336" s="178"/>
      <c r="W336" s="179"/>
      <c r="X336" s="76"/>
      <c r="Y336" s="67"/>
      <c r="Z336" s="118" t="str">
        <f>IF(H336="○",#REF!,"")</f>
        <v/>
      </c>
    </row>
    <row r="337" spans="1:26" ht="20.100000000000001" customHeight="1" x14ac:dyDescent="0.15">
      <c r="A337" s="52"/>
      <c r="B337" s="52"/>
      <c r="C337" s="63"/>
      <c r="D337" s="270"/>
      <c r="E337" s="271"/>
      <c r="F337" s="272"/>
      <c r="G337" s="119" t="s">
        <v>193</v>
      </c>
      <c r="H337" s="208"/>
      <c r="I337" s="209"/>
      <c r="J337" s="180" t="s">
        <v>565</v>
      </c>
      <c r="K337" s="180"/>
      <c r="L337" s="180"/>
      <c r="M337" s="180"/>
      <c r="N337" s="180"/>
      <c r="O337" s="180"/>
      <c r="P337" s="180"/>
      <c r="Q337" s="174"/>
      <c r="R337" s="174"/>
      <c r="S337" s="174"/>
      <c r="T337" s="174"/>
      <c r="U337" s="174"/>
      <c r="V337" s="174"/>
      <c r="W337" s="175"/>
      <c r="X337" s="76"/>
      <c r="Y337" s="67"/>
      <c r="Z337" s="118" t="str">
        <f>IF(H337="○",#REF!,"")</f>
        <v/>
      </c>
    </row>
    <row r="338" spans="1:26" ht="20.100000000000001" customHeight="1" x14ac:dyDescent="0.15">
      <c r="A338" s="52"/>
      <c r="B338" s="52"/>
      <c r="C338" s="63"/>
      <c r="D338" s="270"/>
      <c r="E338" s="271"/>
      <c r="F338" s="272"/>
      <c r="G338" s="119" t="s">
        <v>192</v>
      </c>
      <c r="H338" s="208"/>
      <c r="I338" s="209"/>
      <c r="J338" s="180" t="s">
        <v>566</v>
      </c>
      <c r="K338" s="180"/>
      <c r="L338" s="180"/>
      <c r="M338" s="180"/>
      <c r="N338" s="180"/>
      <c r="O338" s="180"/>
      <c r="P338" s="180"/>
      <c r="Q338" s="174"/>
      <c r="R338" s="174"/>
      <c r="S338" s="174"/>
      <c r="T338" s="174"/>
      <c r="U338" s="174"/>
      <c r="V338" s="174"/>
      <c r="W338" s="175"/>
      <c r="X338" s="68"/>
      <c r="Y338" s="67"/>
      <c r="Z338" s="118" t="str">
        <f>IF(H338="○",#REF!,"")</f>
        <v/>
      </c>
    </row>
    <row r="339" spans="1:26" ht="20.100000000000001" customHeight="1" x14ac:dyDescent="0.15">
      <c r="A339" s="52"/>
      <c r="B339" s="52"/>
      <c r="C339" s="63"/>
      <c r="D339" s="270"/>
      <c r="E339" s="271"/>
      <c r="F339" s="272"/>
      <c r="G339" s="119" t="s">
        <v>191</v>
      </c>
      <c r="H339" s="208"/>
      <c r="I339" s="209"/>
      <c r="J339" s="180" t="s">
        <v>567</v>
      </c>
      <c r="K339" s="180"/>
      <c r="L339" s="180"/>
      <c r="M339" s="180"/>
      <c r="N339" s="180"/>
      <c r="O339" s="180"/>
      <c r="P339" s="180"/>
      <c r="Q339" s="174"/>
      <c r="R339" s="174"/>
      <c r="S339" s="174"/>
      <c r="T339" s="174"/>
      <c r="U339" s="174"/>
      <c r="V339" s="174"/>
      <c r="W339" s="175"/>
      <c r="X339" s="76"/>
      <c r="Y339" s="67"/>
      <c r="Z339" s="118" t="str">
        <f>IF(H339="○",#REF!,"")</f>
        <v/>
      </c>
    </row>
    <row r="340" spans="1:26" ht="20.100000000000001" customHeight="1" x14ac:dyDescent="0.15">
      <c r="A340" s="52"/>
      <c r="B340" s="52"/>
      <c r="C340" s="63"/>
      <c r="D340" s="270"/>
      <c r="E340" s="271"/>
      <c r="F340" s="272"/>
      <c r="G340" s="119" t="s">
        <v>190</v>
      </c>
      <c r="H340" s="208"/>
      <c r="I340" s="209"/>
      <c r="J340" s="180" t="s">
        <v>568</v>
      </c>
      <c r="K340" s="180"/>
      <c r="L340" s="180"/>
      <c r="M340" s="180"/>
      <c r="N340" s="180"/>
      <c r="O340" s="180"/>
      <c r="P340" s="180"/>
      <c r="Q340" s="174"/>
      <c r="R340" s="174"/>
      <c r="S340" s="174"/>
      <c r="T340" s="174"/>
      <c r="U340" s="174"/>
      <c r="V340" s="174"/>
      <c r="W340" s="175"/>
      <c r="X340" s="76"/>
      <c r="Y340" s="67"/>
      <c r="Z340" s="118" t="str">
        <f>IF(H340="○",#REF!,"")</f>
        <v/>
      </c>
    </row>
    <row r="341" spans="1:26" ht="20.100000000000001" customHeight="1" x14ac:dyDescent="0.15">
      <c r="A341" s="52"/>
      <c r="B341" s="52"/>
      <c r="C341" s="63"/>
      <c r="D341" s="270"/>
      <c r="E341" s="271"/>
      <c r="F341" s="272"/>
      <c r="G341" s="119" t="s">
        <v>189</v>
      </c>
      <c r="H341" s="208"/>
      <c r="I341" s="209"/>
      <c r="J341" s="180" t="s">
        <v>569</v>
      </c>
      <c r="K341" s="180"/>
      <c r="L341" s="180"/>
      <c r="M341" s="180"/>
      <c r="N341" s="180"/>
      <c r="O341" s="180"/>
      <c r="P341" s="180"/>
      <c r="Q341" s="174"/>
      <c r="R341" s="174"/>
      <c r="S341" s="174"/>
      <c r="T341" s="174"/>
      <c r="U341" s="174"/>
      <c r="V341" s="174"/>
      <c r="W341" s="175"/>
      <c r="X341" s="76"/>
      <c r="Y341" s="67"/>
      <c r="Z341" s="118" t="str">
        <f>IF(H341="○",#REF!,"")</f>
        <v/>
      </c>
    </row>
    <row r="342" spans="1:26" ht="20.100000000000001" customHeight="1" x14ac:dyDescent="0.15">
      <c r="A342" s="52"/>
      <c r="B342" s="52"/>
      <c r="C342" s="63"/>
      <c r="D342" s="270"/>
      <c r="E342" s="271"/>
      <c r="F342" s="272"/>
      <c r="G342" s="119" t="s">
        <v>188</v>
      </c>
      <c r="H342" s="208"/>
      <c r="I342" s="209"/>
      <c r="J342" s="180" t="s">
        <v>570</v>
      </c>
      <c r="K342" s="180"/>
      <c r="L342" s="180"/>
      <c r="M342" s="180"/>
      <c r="N342" s="180"/>
      <c r="O342" s="180"/>
      <c r="P342" s="180"/>
      <c r="Q342" s="174"/>
      <c r="R342" s="174"/>
      <c r="S342" s="174"/>
      <c r="T342" s="174"/>
      <c r="U342" s="174"/>
      <c r="V342" s="174"/>
      <c r="W342" s="175"/>
      <c r="X342" s="76"/>
      <c r="Y342" s="67"/>
      <c r="Z342" s="118" t="str">
        <f>IF(H342="○",#REF!,"")</f>
        <v/>
      </c>
    </row>
    <row r="343" spans="1:26" ht="20.100000000000001" customHeight="1" x14ac:dyDescent="0.15">
      <c r="A343" s="52"/>
      <c r="B343" s="52"/>
      <c r="C343" s="63"/>
      <c r="D343" s="273"/>
      <c r="E343" s="274"/>
      <c r="F343" s="275"/>
      <c r="G343" s="120" t="s">
        <v>187</v>
      </c>
      <c r="H343" s="210"/>
      <c r="I343" s="211"/>
      <c r="J343" s="181" t="s">
        <v>571</v>
      </c>
      <c r="K343" s="181"/>
      <c r="L343" s="181"/>
      <c r="M343" s="181"/>
      <c r="N343" s="181"/>
      <c r="O343" s="181"/>
      <c r="P343" s="181"/>
      <c r="Q343" s="176"/>
      <c r="R343" s="176"/>
      <c r="S343" s="176"/>
      <c r="T343" s="176"/>
      <c r="U343" s="176"/>
      <c r="V343" s="176"/>
      <c r="W343" s="177"/>
      <c r="X343" s="76"/>
      <c r="Y343" s="67"/>
      <c r="Z343" s="118" t="str">
        <f>IF(H343="○",#REF!,"")</f>
        <v/>
      </c>
    </row>
    <row r="344" spans="1:26" ht="20.100000000000001" customHeight="1" x14ac:dyDescent="0.15">
      <c r="A344" s="52"/>
      <c r="B344" s="52"/>
      <c r="C344" s="63"/>
      <c r="D344" s="267" t="s">
        <v>707</v>
      </c>
      <c r="E344" s="268"/>
      <c r="F344" s="269"/>
      <c r="G344" s="117" t="s">
        <v>734</v>
      </c>
      <c r="H344" s="212"/>
      <c r="I344" s="213"/>
      <c r="J344" s="182" t="s">
        <v>572</v>
      </c>
      <c r="K344" s="182"/>
      <c r="L344" s="182"/>
      <c r="M344" s="182"/>
      <c r="N344" s="182"/>
      <c r="O344" s="182"/>
      <c r="P344" s="182"/>
      <c r="Q344" s="178"/>
      <c r="R344" s="178"/>
      <c r="S344" s="178"/>
      <c r="T344" s="178"/>
      <c r="U344" s="178"/>
      <c r="V344" s="178"/>
      <c r="W344" s="179"/>
      <c r="X344" s="76"/>
      <c r="Y344" s="67"/>
      <c r="Z344" s="118" t="str">
        <f>IF(H344="○",#REF!,"")</f>
        <v/>
      </c>
    </row>
    <row r="345" spans="1:26" ht="20.100000000000001" customHeight="1" x14ac:dyDescent="0.15">
      <c r="A345" s="52"/>
      <c r="B345" s="52"/>
      <c r="C345" s="63"/>
      <c r="D345" s="270"/>
      <c r="E345" s="271"/>
      <c r="F345" s="272"/>
      <c r="G345" s="119" t="s">
        <v>201</v>
      </c>
      <c r="H345" s="208"/>
      <c r="I345" s="209"/>
      <c r="J345" s="180" t="s">
        <v>573</v>
      </c>
      <c r="K345" s="180"/>
      <c r="L345" s="180"/>
      <c r="M345" s="180"/>
      <c r="N345" s="180"/>
      <c r="O345" s="180"/>
      <c r="P345" s="180"/>
      <c r="Q345" s="174"/>
      <c r="R345" s="174"/>
      <c r="S345" s="174"/>
      <c r="T345" s="174"/>
      <c r="U345" s="174"/>
      <c r="V345" s="174"/>
      <c r="W345" s="175"/>
      <c r="X345" s="76"/>
      <c r="Y345" s="67"/>
      <c r="Z345" s="118" t="str">
        <f>IF(H345="○",#REF!,"")</f>
        <v/>
      </c>
    </row>
    <row r="346" spans="1:26" ht="20.100000000000001" customHeight="1" x14ac:dyDescent="0.15">
      <c r="A346" s="52"/>
      <c r="B346" s="52"/>
      <c r="C346" s="63"/>
      <c r="D346" s="270"/>
      <c r="E346" s="271"/>
      <c r="F346" s="272"/>
      <c r="G346" s="119" t="s">
        <v>200</v>
      </c>
      <c r="H346" s="208"/>
      <c r="I346" s="209"/>
      <c r="J346" s="180" t="s">
        <v>574</v>
      </c>
      <c r="K346" s="180"/>
      <c r="L346" s="180"/>
      <c r="M346" s="180"/>
      <c r="N346" s="180"/>
      <c r="O346" s="180"/>
      <c r="P346" s="180"/>
      <c r="Q346" s="174"/>
      <c r="R346" s="174"/>
      <c r="S346" s="174"/>
      <c r="T346" s="174"/>
      <c r="U346" s="174"/>
      <c r="V346" s="174"/>
      <c r="W346" s="175"/>
      <c r="X346" s="76"/>
      <c r="Y346" s="67"/>
      <c r="Z346" s="118" t="str">
        <f>IF(H346="○",#REF!,"")</f>
        <v/>
      </c>
    </row>
    <row r="347" spans="1:26" ht="20.100000000000001" customHeight="1" x14ac:dyDescent="0.15">
      <c r="A347" s="52"/>
      <c r="B347" s="52"/>
      <c r="C347" s="63"/>
      <c r="D347" s="270"/>
      <c r="E347" s="271"/>
      <c r="F347" s="272"/>
      <c r="G347" s="119" t="s">
        <v>199</v>
      </c>
      <c r="H347" s="208"/>
      <c r="I347" s="209"/>
      <c r="J347" s="180" t="s">
        <v>575</v>
      </c>
      <c r="K347" s="180"/>
      <c r="L347" s="180"/>
      <c r="M347" s="180"/>
      <c r="N347" s="180"/>
      <c r="O347" s="180"/>
      <c r="P347" s="180"/>
      <c r="Q347" s="174"/>
      <c r="R347" s="174"/>
      <c r="S347" s="174"/>
      <c r="T347" s="174"/>
      <c r="U347" s="174"/>
      <c r="V347" s="174"/>
      <c r="W347" s="175"/>
      <c r="X347" s="76"/>
      <c r="Y347" s="67"/>
      <c r="Z347" s="118" t="str">
        <f>IF(H347="○",#REF!,"")</f>
        <v/>
      </c>
    </row>
    <row r="348" spans="1:26" ht="20.100000000000001" customHeight="1" x14ac:dyDescent="0.15">
      <c r="A348" s="52"/>
      <c r="B348" s="52"/>
      <c r="C348" s="63"/>
      <c r="D348" s="270"/>
      <c r="E348" s="271"/>
      <c r="F348" s="272"/>
      <c r="G348" s="119" t="s">
        <v>735</v>
      </c>
      <c r="H348" s="208"/>
      <c r="I348" s="209"/>
      <c r="J348" s="180" t="s">
        <v>576</v>
      </c>
      <c r="K348" s="180"/>
      <c r="L348" s="180"/>
      <c r="M348" s="180"/>
      <c r="N348" s="180"/>
      <c r="O348" s="180"/>
      <c r="P348" s="180"/>
      <c r="Q348" s="174"/>
      <c r="R348" s="174"/>
      <c r="S348" s="174"/>
      <c r="T348" s="174"/>
      <c r="U348" s="174"/>
      <c r="V348" s="174"/>
      <c r="W348" s="175"/>
      <c r="X348" s="68"/>
      <c r="Y348" s="67"/>
      <c r="Z348" s="118" t="str">
        <f>IF(H348="○",#REF!,"")</f>
        <v/>
      </c>
    </row>
    <row r="349" spans="1:26" ht="20.100000000000001" customHeight="1" x14ac:dyDescent="0.15">
      <c r="A349" s="52"/>
      <c r="B349" s="52"/>
      <c r="C349" s="63"/>
      <c r="D349" s="270"/>
      <c r="E349" s="271"/>
      <c r="F349" s="272"/>
      <c r="G349" s="119" t="s">
        <v>198</v>
      </c>
      <c r="H349" s="208"/>
      <c r="I349" s="209"/>
      <c r="J349" s="180" t="s">
        <v>577</v>
      </c>
      <c r="K349" s="180"/>
      <c r="L349" s="180"/>
      <c r="M349" s="180"/>
      <c r="N349" s="180"/>
      <c r="O349" s="180"/>
      <c r="P349" s="180"/>
      <c r="Q349" s="174"/>
      <c r="R349" s="174"/>
      <c r="S349" s="174"/>
      <c r="T349" s="174"/>
      <c r="U349" s="174"/>
      <c r="V349" s="174"/>
      <c r="W349" s="175"/>
      <c r="X349" s="68"/>
      <c r="Y349" s="67"/>
      <c r="Z349" s="118" t="str">
        <f>IF(H349="○",#REF!,"")</f>
        <v/>
      </c>
    </row>
    <row r="350" spans="1:26" ht="20.100000000000001" customHeight="1" x14ac:dyDescent="0.15">
      <c r="A350" s="52"/>
      <c r="B350" s="52"/>
      <c r="C350" s="63"/>
      <c r="D350" s="270"/>
      <c r="E350" s="271"/>
      <c r="F350" s="272"/>
      <c r="G350" s="119" t="s">
        <v>197</v>
      </c>
      <c r="H350" s="208"/>
      <c r="I350" s="209"/>
      <c r="J350" s="180" t="s">
        <v>578</v>
      </c>
      <c r="K350" s="180"/>
      <c r="L350" s="180"/>
      <c r="M350" s="180"/>
      <c r="N350" s="180"/>
      <c r="O350" s="180"/>
      <c r="P350" s="180"/>
      <c r="Q350" s="174"/>
      <c r="R350" s="174"/>
      <c r="S350" s="174"/>
      <c r="T350" s="174"/>
      <c r="U350" s="174"/>
      <c r="V350" s="174"/>
      <c r="W350" s="175"/>
      <c r="X350" s="68"/>
      <c r="Y350" s="67"/>
      <c r="Z350" s="118" t="str">
        <f>IF(H350="○",#REF!,"")</f>
        <v/>
      </c>
    </row>
    <row r="351" spans="1:26" ht="20.100000000000001" customHeight="1" x14ac:dyDescent="0.15">
      <c r="A351" s="52"/>
      <c r="B351" s="52"/>
      <c r="C351" s="63"/>
      <c r="D351" s="270"/>
      <c r="E351" s="271"/>
      <c r="F351" s="272"/>
      <c r="G351" s="119" t="s">
        <v>196</v>
      </c>
      <c r="H351" s="208"/>
      <c r="I351" s="209"/>
      <c r="J351" s="180" t="s">
        <v>579</v>
      </c>
      <c r="K351" s="180"/>
      <c r="L351" s="180"/>
      <c r="M351" s="180"/>
      <c r="N351" s="180"/>
      <c r="O351" s="180"/>
      <c r="P351" s="180"/>
      <c r="Q351" s="174"/>
      <c r="R351" s="174"/>
      <c r="S351" s="174"/>
      <c r="T351" s="174"/>
      <c r="U351" s="174"/>
      <c r="V351" s="174"/>
      <c r="W351" s="175"/>
      <c r="X351" s="68"/>
      <c r="Y351" s="67"/>
      <c r="Z351" s="118" t="str">
        <f>IF(H351="○",#REF!,"")</f>
        <v/>
      </c>
    </row>
    <row r="352" spans="1:26" ht="20.100000000000001" customHeight="1" x14ac:dyDescent="0.15">
      <c r="A352" s="52"/>
      <c r="B352" s="52"/>
      <c r="C352" s="63"/>
      <c r="D352" s="270"/>
      <c r="E352" s="271"/>
      <c r="F352" s="272"/>
      <c r="G352" s="119" t="s">
        <v>195</v>
      </c>
      <c r="H352" s="208"/>
      <c r="I352" s="209"/>
      <c r="J352" s="180" t="s">
        <v>580</v>
      </c>
      <c r="K352" s="180"/>
      <c r="L352" s="180"/>
      <c r="M352" s="180"/>
      <c r="N352" s="180"/>
      <c r="O352" s="180"/>
      <c r="P352" s="180"/>
      <c r="Q352" s="174"/>
      <c r="R352" s="174"/>
      <c r="S352" s="174"/>
      <c r="T352" s="174"/>
      <c r="U352" s="174"/>
      <c r="V352" s="174"/>
      <c r="W352" s="175"/>
      <c r="X352" s="68"/>
      <c r="Y352" s="67"/>
      <c r="Z352" s="118" t="str">
        <f>IF(H352="○",#REF!,"")</f>
        <v/>
      </c>
    </row>
    <row r="353" spans="1:26" ht="20.100000000000001" customHeight="1" x14ac:dyDescent="0.15">
      <c r="A353" s="52"/>
      <c r="B353" s="52"/>
      <c r="C353" s="63"/>
      <c r="D353" s="273"/>
      <c r="E353" s="274"/>
      <c r="F353" s="275"/>
      <c r="G353" s="120" t="s">
        <v>194</v>
      </c>
      <c r="H353" s="210"/>
      <c r="I353" s="211"/>
      <c r="J353" s="181" t="s">
        <v>581</v>
      </c>
      <c r="K353" s="181"/>
      <c r="L353" s="181"/>
      <c r="M353" s="181"/>
      <c r="N353" s="181"/>
      <c r="O353" s="181"/>
      <c r="P353" s="181"/>
      <c r="Q353" s="176"/>
      <c r="R353" s="176"/>
      <c r="S353" s="176"/>
      <c r="T353" s="176"/>
      <c r="U353" s="176"/>
      <c r="V353" s="176"/>
      <c r="W353" s="177"/>
      <c r="X353" s="68"/>
      <c r="Y353" s="67"/>
      <c r="Z353" s="118" t="str">
        <f>IF(H353="○",#REF!,"")</f>
        <v/>
      </c>
    </row>
    <row r="354" spans="1:26" ht="20.100000000000001" customHeight="1" x14ac:dyDescent="0.15">
      <c r="A354" s="52"/>
      <c r="B354" s="52"/>
      <c r="C354" s="63"/>
      <c r="D354" s="267" t="s">
        <v>708</v>
      </c>
      <c r="E354" s="268"/>
      <c r="F354" s="269"/>
      <c r="G354" s="117" t="s">
        <v>736</v>
      </c>
      <c r="H354" s="212"/>
      <c r="I354" s="213"/>
      <c r="J354" s="182" t="s">
        <v>582</v>
      </c>
      <c r="K354" s="182"/>
      <c r="L354" s="182"/>
      <c r="M354" s="182"/>
      <c r="N354" s="182"/>
      <c r="O354" s="182"/>
      <c r="P354" s="182"/>
      <c r="Q354" s="178"/>
      <c r="R354" s="178"/>
      <c r="S354" s="178"/>
      <c r="T354" s="178"/>
      <c r="U354" s="178"/>
      <c r="V354" s="178"/>
      <c r="W354" s="179"/>
      <c r="X354" s="68"/>
      <c r="Y354" s="67"/>
      <c r="Z354" s="118" t="str">
        <f>IF(H354="○",#REF!,"")</f>
        <v/>
      </c>
    </row>
    <row r="355" spans="1:26" ht="20.100000000000001" customHeight="1" x14ac:dyDescent="0.15">
      <c r="A355" s="52"/>
      <c r="B355" s="52"/>
      <c r="C355" s="63"/>
      <c r="D355" s="270"/>
      <c r="E355" s="271"/>
      <c r="F355" s="272"/>
      <c r="G355" s="119" t="s">
        <v>205</v>
      </c>
      <c r="H355" s="208"/>
      <c r="I355" s="209"/>
      <c r="J355" s="180" t="s">
        <v>583</v>
      </c>
      <c r="K355" s="180"/>
      <c r="L355" s="180"/>
      <c r="M355" s="180"/>
      <c r="N355" s="180"/>
      <c r="O355" s="180"/>
      <c r="P355" s="180"/>
      <c r="Q355" s="174"/>
      <c r="R355" s="174"/>
      <c r="S355" s="174"/>
      <c r="T355" s="174"/>
      <c r="U355" s="174"/>
      <c r="V355" s="174"/>
      <c r="W355" s="175"/>
      <c r="X355" s="68"/>
      <c r="Y355" s="67"/>
      <c r="Z355" s="118" t="str">
        <f>IF(H355="○",#REF!,"")</f>
        <v/>
      </c>
    </row>
    <row r="356" spans="1:26" ht="20.100000000000001" customHeight="1" x14ac:dyDescent="0.15">
      <c r="A356" s="52"/>
      <c r="B356" s="52"/>
      <c r="C356" s="63"/>
      <c r="D356" s="270"/>
      <c r="E356" s="271"/>
      <c r="F356" s="272"/>
      <c r="G356" s="119" t="s">
        <v>204</v>
      </c>
      <c r="H356" s="208"/>
      <c r="I356" s="209"/>
      <c r="J356" s="180" t="s">
        <v>584</v>
      </c>
      <c r="K356" s="180"/>
      <c r="L356" s="180"/>
      <c r="M356" s="180"/>
      <c r="N356" s="180"/>
      <c r="O356" s="180"/>
      <c r="P356" s="180"/>
      <c r="Q356" s="174"/>
      <c r="R356" s="174"/>
      <c r="S356" s="174"/>
      <c r="T356" s="174"/>
      <c r="U356" s="174"/>
      <c r="V356" s="174"/>
      <c r="W356" s="175"/>
      <c r="X356" s="68"/>
      <c r="Y356" s="67"/>
      <c r="Z356" s="118" t="str">
        <f>IF(H356="○",#REF!,"")</f>
        <v/>
      </c>
    </row>
    <row r="357" spans="1:26" ht="20.100000000000001" customHeight="1" x14ac:dyDescent="0.15">
      <c r="A357" s="52"/>
      <c r="B357" s="52"/>
      <c r="C357" s="63"/>
      <c r="D357" s="270"/>
      <c r="E357" s="271"/>
      <c r="F357" s="272"/>
      <c r="G357" s="119" t="s">
        <v>203</v>
      </c>
      <c r="H357" s="208"/>
      <c r="I357" s="209"/>
      <c r="J357" s="180" t="s">
        <v>585</v>
      </c>
      <c r="K357" s="180"/>
      <c r="L357" s="180"/>
      <c r="M357" s="180"/>
      <c r="N357" s="180"/>
      <c r="O357" s="180"/>
      <c r="P357" s="180"/>
      <c r="Q357" s="174"/>
      <c r="R357" s="174"/>
      <c r="S357" s="174"/>
      <c r="T357" s="174"/>
      <c r="U357" s="174"/>
      <c r="V357" s="174"/>
      <c r="W357" s="175"/>
      <c r="X357" s="68"/>
      <c r="Y357" s="67"/>
      <c r="Z357" s="118" t="str">
        <f>IF(H357="○",#REF!,"")</f>
        <v/>
      </c>
    </row>
    <row r="358" spans="1:26" ht="20.100000000000001" customHeight="1" x14ac:dyDescent="0.15">
      <c r="A358" s="52"/>
      <c r="B358" s="52"/>
      <c r="C358" s="63"/>
      <c r="D358" s="273"/>
      <c r="E358" s="274"/>
      <c r="F358" s="275"/>
      <c r="G358" s="120" t="s">
        <v>202</v>
      </c>
      <c r="H358" s="210"/>
      <c r="I358" s="211"/>
      <c r="J358" s="181" t="s">
        <v>586</v>
      </c>
      <c r="K358" s="181"/>
      <c r="L358" s="181"/>
      <c r="M358" s="181"/>
      <c r="N358" s="181"/>
      <c r="O358" s="181"/>
      <c r="P358" s="181"/>
      <c r="Q358" s="176"/>
      <c r="R358" s="176"/>
      <c r="S358" s="176"/>
      <c r="T358" s="176"/>
      <c r="U358" s="176"/>
      <c r="V358" s="176"/>
      <c r="W358" s="177"/>
      <c r="X358" s="68"/>
      <c r="Y358" s="67"/>
      <c r="Z358" s="118" t="str">
        <f>IF(H358="○",#REF!,"")</f>
        <v/>
      </c>
    </row>
    <row r="359" spans="1:26" ht="20.100000000000001" customHeight="1" x14ac:dyDescent="0.15">
      <c r="A359" s="52"/>
      <c r="B359" s="52"/>
      <c r="C359" s="63"/>
      <c r="D359" s="267" t="s">
        <v>709</v>
      </c>
      <c r="E359" s="268"/>
      <c r="F359" s="269"/>
      <c r="G359" s="117" t="s">
        <v>737</v>
      </c>
      <c r="H359" s="212"/>
      <c r="I359" s="213"/>
      <c r="J359" s="182" t="s">
        <v>587</v>
      </c>
      <c r="K359" s="182"/>
      <c r="L359" s="182"/>
      <c r="M359" s="182"/>
      <c r="N359" s="182"/>
      <c r="O359" s="182"/>
      <c r="P359" s="182"/>
      <c r="Q359" s="178"/>
      <c r="R359" s="178"/>
      <c r="S359" s="178"/>
      <c r="T359" s="178"/>
      <c r="U359" s="178"/>
      <c r="V359" s="178"/>
      <c r="W359" s="179"/>
      <c r="X359" s="68"/>
      <c r="Y359" s="67"/>
      <c r="Z359" s="118" t="str">
        <f>IF(H359="○",#REF!,"")</f>
        <v/>
      </c>
    </row>
    <row r="360" spans="1:26" ht="20.100000000000001" customHeight="1" x14ac:dyDescent="0.15">
      <c r="A360" s="52"/>
      <c r="B360" s="52"/>
      <c r="C360" s="63"/>
      <c r="D360" s="270"/>
      <c r="E360" s="271"/>
      <c r="F360" s="272"/>
      <c r="G360" s="119" t="s">
        <v>217</v>
      </c>
      <c r="H360" s="208"/>
      <c r="I360" s="209"/>
      <c r="J360" s="180" t="s">
        <v>588</v>
      </c>
      <c r="K360" s="180"/>
      <c r="L360" s="180"/>
      <c r="M360" s="180"/>
      <c r="N360" s="180"/>
      <c r="O360" s="180"/>
      <c r="P360" s="180"/>
      <c r="Q360" s="174"/>
      <c r="R360" s="174"/>
      <c r="S360" s="174"/>
      <c r="T360" s="174"/>
      <c r="U360" s="174"/>
      <c r="V360" s="174"/>
      <c r="W360" s="175"/>
      <c r="X360" s="68"/>
      <c r="Y360" s="67"/>
      <c r="Z360" s="118" t="str">
        <f>IF(H360="○",#REF!,"")</f>
        <v/>
      </c>
    </row>
    <row r="361" spans="1:26" ht="20.100000000000001" customHeight="1" x14ac:dyDescent="0.15">
      <c r="A361" s="52"/>
      <c r="B361" s="52"/>
      <c r="C361" s="63"/>
      <c r="D361" s="270"/>
      <c r="E361" s="271"/>
      <c r="F361" s="272"/>
      <c r="G361" s="119" t="s">
        <v>216</v>
      </c>
      <c r="H361" s="208"/>
      <c r="I361" s="209"/>
      <c r="J361" s="180" t="s">
        <v>589</v>
      </c>
      <c r="K361" s="180"/>
      <c r="L361" s="180"/>
      <c r="M361" s="180"/>
      <c r="N361" s="180"/>
      <c r="O361" s="180"/>
      <c r="P361" s="180"/>
      <c r="Q361" s="174"/>
      <c r="R361" s="174"/>
      <c r="S361" s="174"/>
      <c r="T361" s="174"/>
      <c r="U361" s="174"/>
      <c r="V361" s="174"/>
      <c r="W361" s="175"/>
      <c r="X361" s="68"/>
      <c r="Y361" s="67"/>
      <c r="Z361" s="118" t="str">
        <f>IF(H361="○",#REF!,"")</f>
        <v/>
      </c>
    </row>
    <row r="362" spans="1:26" ht="20.100000000000001" customHeight="1" x14ac:dyDescent="0.15">
      <c r="A362" s="52"/>
      <c r="B362" s="52"/>
      <c r="C362" s="63"/>
      <c r="D362" s="270"/>
      <c r="E362" s="271"/>
      <c r="F362" s="272"/>
      <c r="G362" s="119" t="s">
        <v>215</v>
      </c>
      <c r="H362" s="208"/>
      <c r="I362" s="209"/>
      <c r="J362" s="180" t="s">
        <v>590</v>
      </c>
      <c r="K362" s="180"/>
      <c r="L362" s="180"/>
      <c r="M362" s="180"/>
      <c r="N362" s="180"/>
      <c r="O362" s="180"/>
      <c r="P362" s="180"/>
      <c r="Q362" s="174"/>
      <c r="R362" s="174"/>
      <c r="S362" s="174"/>
      <c r="T362" s="174"/>
      <c r="U362" s="174"/>
      <c r="V362" s="174"/>
      <c r="W362" s="175"/>
      <c r="X362" s="68"/>
      <c r="Y362" s="67"/>
      <c r="Z362" s="118" t="str">
        <f>IF(H362="○",#REF!,"")</f>
        <v/>
      </c>
    </row>
    <row r="363" spans="1:26" ht="20.100000000000001" customHeight="1" x14ac:dyDescent="0.15">
      <c r="A363" s="52"/>
      <c r="B363" s="52"/>
      <c r="C363" s="63"/>
      <c r="D363" s="270"/>
      <c r="E363" s="271"/>
      <c r="F363" s="272"/>
      <c r="G363" s="119" t="s">
        <v>214</v>
      </c>
      <c r="H363" s="208"/>
      <c r="I363" s="209"/>
      <c r="J363" s="180" t="s">
        <v>591</v>
      </c>
      <c r="K363" s="180"/>
      <c r="L363" s="180"/>
      <c r="M363" s="180"/>
      <c r="N363" s="180"/>
      <c r="O363" s="180"/>
      <c r="P363" s="180"/>
      <c r="Q363" s="174"/>
      <c r="R363" s="174"/>
      <c r="S363" s="174"/>
      <c r="T363" s="174"/>
      <c r="U363" s="174"/>
      <c r="V363" s="174"/>
      <c r="W363" s="175"/>
      <c r="X363" s="68"/>
      <c r="Y363" s="67"/>
      <c r="Z363" s="118" t="str">
        <f>IF(H363="○",#REF!,"")</f>
        <v/>
      </c>
    </row>
    <row r="364" spans="1:26" ht="20.100000000000001" customHeight="1" x14ac:dyDescent="0.15">
      <c r="A364" s="52"/>
      <c r="B364" s="52"/>
      <c r="C364" s="63"/>
      <c r="D364" s="270"/>
      <c r="E364" s="271"/>
      <c r="F364" s="272"/>
      <c r="G364" s="119" t="s">
        <v>213</v>
      </c>
      <c r="H364" s="208"/>
      <c r="I364" s="209"/>
      <c r="J364" s="180" t="s">
        <v>592</v>
      </c>
      <c r="K364" s="180"/>
      <c r="L364" s="180"/>
      <c r="M364" s="180"/>
      <c r="N364" s="180"/>
      <c r="O364" s="180"/>
      <c r="P364" s="180"/>
      <c r="Q364" s="174"/>
      <c r="R364" s="174"/>
      <c r="S364" s="174"/>
      <c r="T364" s="174"/>
      <c r="U364" s="174"/>
      <c r="V364" s="174"/>
      <c r="W364" s="175"/>
      <c r="X364" s="68"/>
      <c r="Y364" s="67"/>
      <c r="Z364" s="118" t="str">
        <f>IF(H364="○",#REF!,"")</f>
        <v/>
      </c>
    </row>
    <row r="365" spans="1:26" ht="20.100000000000001" customHeight="1" x14ac:dyDescent="0.15">
      <c r="A365" s="52"/>
      <c r="B365" s="52"/>
      <c r="C365" s="63"/>
      <c r="D365" s="270"/>
      <c r="E365" s="271"/>
      <c r="F365" s="272"/>
      <c r="G365" s="119" t="s">
        <v>212</v>
      </c>
      <c r="H365" s="208"/>
      <c r="I365" s="209"/>
      <c r="J365" s="180" t="s">
        <v>593</v>
      </c>
      <c r="K365" s="180"/>
      <c r="L365" s="180"/>
      <c r="M365" s="180"/>
      <c r="N365" s="180"/>
      <c r="O365" s="180"/>
      <c r="P365" s="180"/>
      <c r="Q365" s="174"/>
      <c r="R365" s="174"/>
      <c r="S365" s="174"/>
      <c r="T365" s="174"/>
      <c r="U365" s="174"/>
      <c r="V365" s="174"/>
      <c r="W365" s="175"/>
      <c r="X365" s="68"/>
      <c r="Y365" s="67"/>
      <c r="Z365" s="118" t="str">
        <f>IF(H365="○",#REF!,"")</f>
        <v/>
      </c>
    </row>
    <row r="366" spans="1:26" ht="20.100000000000001" customHeight="1" x14ac:dyDescent="0.15">
      <c r="A366" s="52"/>
      <c r="B366" s="52"/>
      <c r="C366" s="63"/>
      <c r="D366" s="270"/>
      <c r="E366" s="271"/>
      <c r="F366" s="272"/>
      <c r="G366" s="119" t="s">
        <v>211</v>
      </c>
      <c r="H366" s="208"/>
      <c r="I366" s="209"/>
      <c r="J366" s="180" t="s">
        <v>594</v>
      </c>
      <c r="K366" s="180"/>
      <c r="L366" s="180"/>
      <c r="M366" s="180"/>
      <c r="N366" s="180"/>
      <c r="O366" s="180"/>
      <c r="P366" s="180"/>
      <c r="Q366" s="174"/>
      <c r="R366" s="174"/>
      <c r="S366" s="174"/>
      <c r="T366" s="174"/>
      <c r="U366" s="174"/>
      <c r="V366" s="174"/>
      <c r="W366" s="175"/>
      <c r="X366" s="68"/>
      <c r="Y366" s="67"/>
      <c r="Z366" s="118" t="str">
        <f>IF(H366="○",#REF!,"")</f>
        <v/>
      </c>
    </row>
    <row r="367" spans="1:26" ht="20.100000000000001" customHeight="1" x14ac:dyDescent="0.15">
      <c r="A367" s="52"/>
      <c r="B367" s="52"/>
      <c r="C367" s="63"/>
      <c r="D367" s="270"/>
      <c r="E367" s="271"/>
      <c r="F367" s="272"/>
      <c r="G367" s="119" t="s">
        <v>210</v>
      </c>
      <c r="H367" s="208"/>
      <c r="I367" s="209"/>
      <c r="J367" s="180" t="s">
        <v>595</v>
      </c>
      <c r="K367" s="180"/>
      <c r="L367" s="180"/>
      <c r="M367" s="180"/>
      <c r="N367" s="180"/>
      <c r="O367" s="180"/>
      <c r="P367" s="180"/>
      <c r="Q367" s="174"/>
      <c r="R367" s="174"/>
      <c r="S367" s="174"/>
      <c r="T367" s="174"/>
      <c r="U367" s="174"/>
      <c r="V367" s="174"/>
      <c r="W367" s="175"/>
      <c r="X367" s="68"/>
      <c r="Y367" s="67"/>
      <c r="Z367" s="118" t="str">
        <f>IF(H367="○",#REF!,"")</f>
        <v/>
      </c>
    </row>
    <row r="368" spans="1:26" ht="20.100000000000001" customHeight="1" x14ac:dyDescent="0.15">
      <c r="A368" s="52"/>
      <c r="B368" s="52"/>
      <c r="C368" s="63"/>
      <c r="D368" s="270"/>
      <c r="E368" s="271"/>
      <c r="F368" s="272"/>
      <c r="G368" s="119" t="s">
        <v>209</v>
      </c>
      <c r="H368" s="208"/>
      <c r="I368" s="209"/>
      <c r="J368" s="180" t="s">
        <v>596</v>
      </c>
      <c r="K368" s="180"/>
      <c r="L368" s="180"/>
      <c r="M368" s="180"/>
      <c r="N368" s="180"/>
      <c r="O368" s="180"/>
      <c r="P368" s="180"/>
      <c r="Q368" s="174"/>
      <c r="R368" s="174"/>
      <c r="S368" s="174"/>
      <c r="T368" s="174"/>
      <c r="U368" s="174"/>
      <c r="V368" s="174"/>
      <c r="W368" s="175"/>
      <c r="X368" s="68"/>
      <c r="Y368" s="67"/>
      <c r="Z368" s="118" t="str">
        <f>IF(H368="○",#REF!,"")</f>
        <v/>
      </c>
    </row>
    <row r="369" spans="1:26" ht="20.100000000000001" customHeight="1" x14ac:dyDescent="0.15">
      <c r="A369" s="52"/>
      <c r="B369" s="52"/>
      <c r="C369" s="63"/>
      <c r="D369" s="270"/>
      <c r="E369" s="271"/>
      <c r="F369" s="272"/>
      <c r="G369" s="119" t="s">
        <v>208</v>
      </c>
      <c r="H369" s="208"/>
      <c r="I369" s="209"/>
      <c r="J369" s="180" t="s">
        <v>597</v>
      </c>
      <c r="K369" s="180"/>
      <c r="L369" s="180"/>
      <c r="M369" s="180"/>
      <c r="N369" s="180"/>
      <c r="O369" s="180"/>
      <c r="P369" s="180"/>
      <c r="Q369" s="174"/>
      <c r="R369" s="174"/>
      <c r="S369" s="174"/>
      <c r="T369" s="174"/>
      <c r="U369" s="174"/>
      <c r="V369" s="174"/>
      <c r="W369" s="175"/>
      <c r="X369" s="68"/>
      <c r="Y369" s="67"/>
      <c r="Z369" s="118" t="str">
        <f>IF(H369="○",#REF!,"")</f>
        <v/>
      </c>
    </row>
    <row r="370" spans="1:26" ht="20.100000000000001" customHeight="1" x14ac:dyDescent="0.15">
      <c r="A370" s="52"/>
      <c r="B370" s="52"/>
      <c r="C370" s="63"/>
      <c r="D370" s="270"/>
      <c r="E370" s="271"/>
      <c r="F370" s="272"/>
      <c r="G370" s="119" t="s">
        <v>738</v>
      </c>
      <c r="H370" s="208"/>
      <c r="I370" s="209"/>
      <c r="J370" s="180" t="s">
        <v>598</v>
      </c>
      <c r="K370" s="180"/>
      <c r="L370" s="180"/>
      <c r="M370" s="180"/>
      <c r="N370" s="180"/>
      <c r="O370" s="180"/>
      <c r="P370" s="180"/>
      <c r="Q370" s="174"/>
      <c r="R370" s="174"/>
      <c r="S370" s="174"/>
      <c r="T370" s="174"/>
      <c r="U370" s="174"/>
      <c r="V370" s="174"/>
      <c r="W370" s="175"/>
      <c r="X370" s="68"/>
      <c r="Y370" s="67"/>
      <c r="Z370" s="118" t="str">
        <f>IF(H370="○",#REF!,"")</f>
        <v/>
      </c>
    </row>
    <row r="371" spans="1:26" ht="20.100000000000001" customHeight="1" x14ac:dyDescent="0.15">
      <c r="A371" s="52"/>
      <c r="B371" s="52"/>
      <c r="C371" s="63"/>
      <c r="D371" s="270"/>
      <c r="E371" s="271"/>
      <c r="F371" s="272"/>
      <c r="G371" s="119" t="s">
        <v>739</v>
      </c>
      <c r="H371" s="208"/>
      <c r="I371" s="209"/>
      <c r="J371" s="180" t="s">
        <v>599</v>
      </c>
      <c r="K371" s="180"/>
      <c r="L371" s="180"/>
      <c r="M371" s="180"/>
      <c r="N371" s="180"/>
      <c r="O371" s="180"/>
      <c r="P371" s="180"/>
      <c r="Q371" s="174"/>
      <c r="R371" s="174"/>
      <c r="S371" s="174"/>
      <c r="T371" s="174"/>
      <c r="U371" s="174"/>
      <c r="V371" s="174"/>
      <c r="W371" s="175"/>
      <c r="X371" s="68"/>
      <c r="Y371" s="67"/>
      <c r="Z371" s="118" t="str">
        <f>IF(H371="○",#REF!,"")</f>
        <v/>
      </c>
    </row>
    <row r="372" spans="1:26" ht="20.100000000000001" customHeight="1" x14ac:dyDescent="0.15">
      <c r="A372" s="52"/>
      <c r="B372" s="52"/>
      <c r="C372" s="63"/>
      <c r="D372" s="270"/>
      <c r="E372" s="271"/>
      <c r="F372" s="272"/>
      <c r="G372" s="119" t="s">
        <v>207</v>
      </c>
      <c r="H372" s="208"/>
      <c r="I372" s="209"/>
      <c r="J372" s="180" t="s">
        <v>600</v>
      </c>
      <c r="K372" s="180"/>
      <c r="L372" s="180"/>
      <c r="M372" s="180"/>
      <c r="N372" s="180"/>
      <c r="O372" s="180"/>
      <c r="P372" s="180"/>
      <c r="Q372" s="174"/>
      <c r="R372" s="174"/>
      <c r="S372" s="174"/>
      <c r="T372" s="174"/>
      <c r="U372" s="174"/>
      <c r="V372" s="174"/>
      <c r="W372" s="175"/>
      <c r="X372" s="68"/>
      <c r="Y372" s="67"/>
      <c r="Z372" s="118" t="str">
        <f>IF(H372="○",#REF!,"")</f>
        <v/>
      </c>
    </row>
    <row r="373" spans="1:26" ht="20.100000000000001" customHeight="1" x14ac:dyDescent="0.15">
      <c r="A373" s="52"/>
      <c r="B373" s="52"/>
      <c r="C373" s="63"/>
      <c r="D373" s="273"/>
      <c r="E373" s="274"/>
      <c r="F373" s="275"/>
      <c r="G373" s="120" t="s">
        <v>206</v>
      </c>
      <c r="H373" s="210"/>
      <c r="I373" s="211"/>
      <c r="J373" s="181" t="s">
        <v>601</v>
      </c>
      <c r="K373" s="181"/>
      <c r="L373" s="181"/>
      <c r="M373" s="181"/>
      <c r="N373" s="181"/>
      <c r="O373" s="181"/>
      <c r="P373" s="181"/>
      <c r="Q373" s="176"/>
      <c r="R373" s="176"/>
      <c r="S373" s="176"/>
      <c r="T373" s="176"/>
      <c r="U373" s="176"/>
      <c r="V373" s="176"/>
      <c r="W373" s="177"/>
      <c r="X373" s="68"/>
      <c r="Y373" s="67"/>
      <c r="Z373" s="118" t="str">
        <f>IF(H373="○",#REF!,"")</f>
        <v/>
      </c>
    </row>
    <row r="374" spans="1:26" ht="20.100000000000001" customHeight="1" x14ac:dyDescent="0.15">
      <c r="A374" s="52"/>
      <c r="B374" s="52"/>
      <c r="C374" s="63"/>
      <c r="D374" s="267" t="s">
        <v>710</v>
      </c>
      <c r="E374" s="268"/>
      <c r="F374" s="269"/>
      <c r="G374" s="117" t="s">
        <v>740</v>
      </c>
      <c r="H374" s="212"/>
      <c r="I374" s="213"/>
      <c r="J374" s="182" t="s">
        <v>602</v>
      </c>
      <c r="K374" s="182"/>
      <c r="L374" s="182"/>
      <c r="M374" s="182"/>
      <c r="N374" s="182"/>
      <c r="O374" s="182"/>
      <c r="P374" s="182"/>
      <c r="Q374" s="178"/>
      <c r="R374" s="178"/>
      <c r="S374" s="178"/>
      <c r="T374" s="178"/>
      <c r="U374" s="178"/>
      <c r="V374" s="178"/>
      <c r="W374" s="179"/>
      <c r="X374" s="68"/>
      <c r="Y374" s="67"/>
      <c r="Z374" s="118" t="str">
        <f>IF(H374="○",#REF!,"")</f>
        <v/>
      </c>
    </row>
    <row r="375" spans="1:26" ht="20.100000000000001" customHeight="1" x14ac:dyDescent="0.15">
      <c r="A375" s="52"/>
      <c r="B375" s="52"/>
      <c r="C375" s="63"/>
      <c r="D375" s="270"/>
      <c r="E375" s="271"/>
      <c r="F375" s="272"/>
      <c r="G375" s="119" t="s">
        <v>227</v>
      </c>
      <c r="H375" s="208"/>
      <c r="I375" s="209"/>
      <c r="J375" s="180" t="s">
        <v>603</v>
      </c>
      <c r="K375" s="180"/>
      <c r="L375" s="180"/>
      <c r="M375" s="180"/>
      <c r="N375" s="180"/>
      <c r="O375" s="180"/>
      <c r="P375" s="180"/>
      <c r="Q375" s="174"/>
      <c r="R375" s="174"/>
      <c r="S375" s="174"/>
      <c r="T375" s="174"/>
      <c r="U375" s="174"/>
      <c r="V375" s="174"/>
      <c r="W375" s="175"/>
      <c r="X375" s="68"/>
      <c r="Y375" s="67"/>
      <c r="Z375" s="118" t="str">
        <f>IF(H375="○",#REF!,"")</f>
        <v/>
      </c>
    </row>
    <row r="376" spans="1:26" ht="20.100000000000001" customHeight="1" x14ac:dyDescent="0.15">
      <c r="A376" s="52"/>
      <c r="B376" s="52"/>
      <c r="C376" s="63"/>
      <c r="D376" s="270"/>
      <c r="E376" s="271"/>
      <c r="F376" s="272"/>
      <c r="G376" s="119" t="s">
        <v>226</v>
      </c>
      <c r="H376" s="208"/>
      <c r="I376" s="209"/>
      <c r="J376" s="180" t="s">
        <v>604</v>
      </c>
      <c r="K376" s="180"/>
      <c r="L376" s="180"/>
      <c r="M376" s="180"/>
      <c r="N376" s="180"/>
      <c r="O376" s="180"/>
      <c r="P376" s="180"/>
      <c r="Q376" s="174"/>
      <c r="R376" s="174"/>
      <c r="S376" s="174"/>
      <c r="T376" s="174"/>
      <c r="U376" s="174"/>
      <c r="V376" s="174"/>
      <c r="W376" s="175"/>
      <c r="X376" s="68"/>
      <c r="Y376" s="67"/>
      <c r="Z376" s="118" t="str">
        <f>IF(H376="○",#REF!,"")</f>
        <v/>
      </c>
    </row>
    <row r="377" spans="1:26" ht="20.100000000000001" customHeight="1" x14ac:dyDescent="0.15">
      <c r="A377" s="52"/>
      <c r="B377" s="52"/>
      <c r="C377" s="63"/>
      <c r="D377" s="270"/>
      <c r="E377" s="271"/>
      <c r="F377" s="272"/>
      <c r="G377" s="119" t="s">
        <v>225</v>
      </c>
      <c r="H377" s="208"/>
      <c r="I377" s="209"/>
      <c r="J377" s="180" t="s">
        <v>605</v>
      </c>
      <c r="K377" s="180"/>
      <c r="L377" s="180"/>
      <c r="M377" s="180"/>
      <c r="N377" s="180"/>
      <c r="O377" s="180"/>
      <c r="P377" s="180"/>
      <c r="Q377" s="174"/>
      <c r="R377" s="174"/>
      <c r="S377" s="174"/>
      <c r="T377" s="174"/>
      <c r="U377" s="174"/>
      <c r="V377" s="174"/>
      <c r="W377" s="175"/>
      <c r="X377" s="68"/>
      <c r="Y377" s="67"/>
      <c r="Z377" s="118" t="str">
        <f>IF(H377="○",#REF!,"")</f>
        <v/>
      </c>
    </row>
    <row r="378" spans="1:26" ht="20.100000000000001" customHeight="1" x14ac:dyDescent="0.15">
      <c r="A378" s="52"/>
      <c r="B378" s="52"/>
      <c r="C378" s="63"/>
      <c r="D378" s="270"/>
      <c r="E378" s="271"/>
      <c r="F378" s="272"/>
      <c r="G378" s="119" t="s">
        <v>224</v>
      </c>
      <c r="H378" s="208"/>
      <c r="I378" s="209"/>
      <c r="J378" s="180" t="s">
        <v>606</v>
      </c>
      <c r="K378" s="180"/>
      <c r="L378" s="180"/>
      <c r="M378" s="180"/>
      <c r="N378" s="180"/>
      <c r="O378" s="180"/>
      <c r="P378" s="180"/>
      <c r="Q378" s="174"/>
      <c r="R378" s="174"/>
      <c r="S378" s="174"/>
      <c r="T378" s="174"/>
      <c r="U378" s="174"/>
      <c r="V378" s="174"/>
      <c r="W378" s="175"/>
      <c r="X378" s="68"/>
      <c r="Y378" s="67"/>
      <c r="Z378" s="118" t="str">
        <f>IF(H378="○",#REF!,"")</f>
        <v/>
      </c>
    </row>
    <row r="379" spans="1:26" ht="20.100000000000001" customHeight="1" x14ac:dyDescent="0.15">
      <c r="A379" s="52"/>
      <c r="B379" s="52"/>
      <c r="C379" s="63"/>
      <c r="D379" s="270"/>
      <c r="E379" s="271"/>
      <c r="F379" s="272"/>
      <c r="G379" s="119" t="s">
        <v>223</v>
      </c>
      <c r="H379" s="208"/>
      <c r="I379" s="209"/>
      <c r="J379" s="180" t="s">
        <v>607</v>
      </c>
      <c r="K379" s="180"/>
      <c r="L379" s="180"/>
      <c r="M379" s="180"/>
      <c r="N379" s="180"/>
      <c r="O379" s="180"/>
      <c r="P379" s="180"/>
      <c r="Q379" s="174"/>
      <c r="R379" s="174"/>
      <c r="S379" s="174"/>
      <c r="T379" s="174"/>
      <c r="U379" s="174"/>
      <c r="V379" s="174"/>
      <c r="W379" s="175"/>
      <c r="X379" s="68"/>
      <c r="Y379" s="67"/>
      <c r="Z379" s="118" t="str">
        <f>IF(H379="○",#REF!,"")</f>
        <v/>
      </c>
    </row>
    <row r="380" spans="1:26" ht="20.100000000000001" customHeight="1" x14ac:dyDescent="0.15">
      <c r="A380" s="52"/>
      <c r="B380" s="52"/>
      <c r="C380" s="63"/>
      <c r="D380" s="270"/>
      <c r="E380" s="271"/>
      <c r="F380" s="272"/>
      <c r="G380" s="119" t="s">
        <v>222</v>
      </c>
      <c r="H380" s="208"/>
      <c r="I380" s="209"/>
      <c r="J380" s="180" t="s">
        <v>608</v>
      </c>
      <c r="K380" s="180"/>
      <c r="L380" s="180"/>
      <c r="M380" s="180"/>
      <c r="N380" s="180"/>
      <c r="O380" s="180"/>
      <c r="P380" s="180"/>
      <c r="Q380" s="174"/>
      <c r="R380" s="174"/>
      <c r="S380" s="174"/>
      <c r="T380" s="174"/>
      <c r="U380" s="174"/>
      <c r="V380" s="174"/>
      <c r="W380" s="175"/>
      <c r="X380" s="68"/>
      <c r="Y380" s="67"/>
      <c r="Z380" s="118" t="str">
        <f>IF(H380="○",#REF!,"")</f>
        <v/>
      </c>
    </row>
    <row r="381" spans="1:26" ht="20.100000000000001" customHeight="1" x14ac:dyDescent="0.15">
      <c r="A381" s="52"/>
      <c r="B381" s="52"/>
      <c r="C381" s="63"/>
      <c r="D381" s="270"/>
      <c r="E381" s="271"/>
      <c r="F381" s="272"/>
      <c r="G381" s="119" t="s">
        <v>221</v>
      </c>
      <c r="H381" s="208"/>
      <c r="I381" s="209"/>
      <c r="J381" s="180" t="s">
        <v>609</v>
      </c>
      <c r="K381" s="180"/>
      <c r="L381" s="180"/>
      <c r="M381" s="180"/>
      <c r="N381" s="180"/>
      <c r="O381" s="180"/>
      <c r="P381" s="180"/>
      <c r="Q381" s="174"/>
      <c r="R381" s="174"/>
      <c r="S381" s="174"/>
      <c r="T381" s="174"/>
      <c r="U381" s="174"/>
      <c r="V381" s="174"/>
      <c r="W381" s="175"/>
      <c r="X381" s="68"/>
      <c r="Y381" s="67"/>
      <c r="Z381" s="118" t="str">
        <f>IF(H381="○",#REF!,"")</f>
        <v/>
      </c>
    </row>
    <row r="382" spans="1:26" ht="20.100000000000001" customHeight="1" x14ac:dyDescent="0.15">
      <c r="A382" s="52"/>
      <c r="B382" s="52"/>
      <c r="C382" s="63"/>
      <c r="D382" s="270"/>
      <c r="E382" s="271"/>
      <c r="F382" s="272"/>
      <c r="G382" s="119" t="s">
        <v>220</v>
      </c>
      <c r="H382" s="208"/>
      <c r="I382" s="209"/>
      <c r="J382" s="180" t="s">
        <v>610</v>
      </c>
      <c r="K382" s="180"/>
      <c r="L382" s="180"/>
      <c r="M382" s="180"/>
      <c r="N382" s="180"/>
      <c r="O382" s="180"/>
      <c r="P382" s="180"/>
      <c r="Q382" s="174"/>
      <c r="R382" s="174"/>
      <c r="S382" s="174"/>
      <c r="T382" s="174"/>
      <c r="U382" s="174"/>
      <c r="V382" s="174"/>
      <c r="W382" s="175"/>
      <c r="X382" s="68"/>
      <c r="Y382" s="67"/>
      <c r="Z382" s="118" t="str">
        <f>IF(H382="○",#REF!,"")</f>
        <v/>
      </c>
    </row>
    <row r="383" spans="1:26" ht="20.100000000000001" customHeight="1" x14ac:dyDescent="0.15">
      <c r="A383" s="52"/>
      <c r="B383" s="52"/>
      <c r="C383" s="63"/>
      <c r="D383" s="270"/>
      <c r="E383" s="271"/>
      <c r="F383" s="272"/>
      <c r="G383" s="119" t="s">
        <v>219</v>
      </c>
      <c r="H383" s="208"/>
      <c r="I383" s="209"/>
      <c r="J383" s="180" t="s">
        <v>611</v>
      </c>
      <c r="K383" s="180"/>
      <c r="L383" s="180"/>
      <c r="M383" s="180"/>
      <c r="N383" s="180"/>
      <c r="O383" s="180"/>
      <c r="P383" s="180"/>
      <c r="Q383" s="174"/>
      <c r="R383" s="174"/>
      <c r="S383" s="174"/>
      <c r="T383" s="174"/>
      <c r="U383" s="174"/>
      <c r="V383" s="174"/>
      <c r="W383" s="175"/>
      <c r="X383" s="68"/>
      <c r="Y383" s="67"/>
      <c r="Z383" s="118" t="str">
        <f>IF(H383="○",#REF!,"")</f>
        <v/>
      </c>
    </row>
    <row r="384" spans="1:26" ht="20.100000000000001" customHeight="1" x14ac:dyDescent="0.15">
      <c r="A384" s="52"/>
      <c r="B384" s="52"/>
      <c r="C384" s="63"/>
      <c r="D384" s="273"/>
      <c r="E384" s="274"/>
      <c r="F384" s="275"/>
      <c r="G384" s="120" t="s">
        <v>218</v>
      </c>
      <c r="H384" s="210"/>
      <c r="I384" s="211"/>
      <c r="J384" s="181" t="s">
        <v>612</v>
      </c>
      <c r="K384" s="181"/>
      <c r="L384" s="181"/>
      <c r="M384" s="181"/>
      <c r="N384" s="181"/>
      <c r="O384" s="181"/>
      <c r="P384" s="181"/>
      <c r="Q384" s="176"/>
      <c r="R384" s="176"/>
      <c r="S384" s="176"/>
      <c r="T384" s="176"/>
      <c r="U384" s="176"/>
      <c r="V384" s="176"/>
      <c r="W384" s="177"/>
      <c r="X384" s="68"/>
      <c r="Y384" s="67"/>
      <c r="Z384" s="118" t="str">
        <f>IF(H384="○",#REF!,"")</f>
        <v/>
      </c>
    </row>
    <row r="385" spans="1:26" ht="20.100000000000001" customHeight="1" x14ac:dyDescent="0.15">
      <c r="A385" s="52"/>
      <c r="B385" s="52"/>
      <c r="C385" s="63"/>
      <c r="D385" s="267" t="s">
        <v>711</v>
      </c>
      <c r="E385" s="268"/>
      <c r="F385" s="269"/>
      <c r="G385" s="117" t="s">
        <v>741</v>
      </c>
      <c r="H385" s="212"/>
      <c r="I385" s="213"/>
      <c r="J385" s="182" t="s">
        <v>613</v>
      </c>
      <c r="K385" s="182"/>
      <c r="L385" s="182"/>
      <c r="M385" s="182"/>
      <c r="N385" s="182"/>
      <c r="O385" s="182"/>
      <c r="P385" s="182"/>
      <c r="Q385" s="178"/>
      <c r="R385" s="178"/>
      <c r="S385" s="178"/>
      <c r="T385" s="178"/>
      <c r="U385" s="178"/>
      <c r="V385" s="178"/>
      <c r="W385" s="179"/>
      <c r="X385" s="68"/>
      <c r="Y385" s="67"/>
      <c r="Z385" s="118" t="str">
        <f>IF(H385="○",#REF!,"")</f>
        <v/>
      </c>
    </row>
    <row r="386" spans="1:26" ht="20.100000000000001" customHeight="1" x14ac:dyDescent="0.15">
      <c r="A386" s="52"/>
      <c r="B386" s="52"/>
      <c r="C386" s="63"/>
      <c r="D386" s="270"/>
      <c r="E386" s="271"/>
      <c r="F386" s="272"/>
      <c r="G386" s="119" t="s">
        <v>235</v>
      </c>
      <c r="H386" s="208"/>
      <c r="I386" s="209"/>
      <c r="J386" s="180" t="s">
        <v>614</v>
      </c>
      <c r="K386" s="180"/>
      <c r="L386" s="180"/>
      <c r="M386" s="180"/>
      <c r="N386" s="180"/>
      <c r="O386" s="180"/>
      <c r="P386" s="180"/>
      <c r="Q386" s="174"/>
      <c r="R386" s="174"/>
      <c r="S386" s="174"/>
      <c r="T386" s="174"/>
      <c r="U386" s="174"/>
      <c r="V386" s="174"/>
      <c r="W386" s="175"/>
      <c r="X386" s="68"/>
      <c r="Y386" s="67"/>
      <c r="Z386" s="118" t="str">
        <f>IF(H386="○",#REF!,"")</f>
        <v/>
      </c>
    </row>
    <row r="387" spans="1:26" ht="20.100000000000001" customHeight="1" x14ac:dyDescent="0.15">
      <c r="A387" s="52"/>
      <c r="B387" s="52"/>
      <c r="C387" s="63"/>
      <c r="D387" s="270"/>
      <c r="E387" s="271"/>
      <c r="F387" s="272"/>
      <c r="G387" s="119" t="s">
        <v>234</v>
      </c>
      <c r="H387" s="208"/>
      <c r="I387" s="209"/>
      <c r="J387" s="180" t="s">
        <v>615</v>
      </c>
      <c r="K387" s="180"/>
      <c r="L387" s="180"/>
      <c r="M387" s="180"/>
      <c r="N387" s="180"/>
      <c r="O387" s="180"/>
      <c r="P387" s="180"/>
      <c r="Q387" s="174"/>
      <c r="R387" s="174"/>
      <c r="S387" s="174"/>
      <c r="T387" s="174"/>
      <c r="U387" s="174"/>
      <c r="V387" s="174"/>
      <c r="W387" s="175"/>
      <c r="X387" s="68"/>
      <c r="Y387" s="67"/>
      <c r="Z387" s="118" t="str">
        <f>IF(H387="○",#REF!,"")</f>
        <v/>
      </c>
    </row>
    <row r="388" spans="1:26" ht="20.100000000000001" customHeight="1" x14ac:dyDescent="0.15">
      <c r="A388" s="52"/>
      <c r="B388" s="52"/>
      <c r="C388" s="63"/>
      <c r="D388" s="270"/>
      <c r="E388" s="271"/>
      <c r="F388" s="272"/>
      <c r="G388" s="119" t="s">
        <v>233</v>
      </c>
      <c r="H388" s="208"/>
      <c r="I388" s="209"/>
      <c r="J388" s="180" t="s">
        <v>616</v>
      </c>
      <c r="K388" s="180"/>
      <c r="L388" s="180"/>
      <c r="M388" s="180"/>
      <c r="N388" s="180"/>
      <c r="O388" s="180"/>
      <c r="P388" s="180"/>
      <c r="Q388" s="174"/>
      <c r="R388" s="174"/>
      <c r="S388" s="174"/>
      <c r="T388" s="174"/>
      <c r="U388" s="174"/>
      <c r="V388" s="174"/>
      <c r="W388" s="175"/>
      <c r="X388" s="68"/>
      <c r="Y388" s="67"/>
      <c r="Z388" s="118" t="str">
        <f>IF(H388="○",#REF!,"")</f>
        <v/>
      </c>
    </row>
    <row r="389" spans="1:26" ht="20.100000000000001" customHeight="1" x14ac:dyDescent="0.15">
      <c r="A389" s="52"/>
      <c r="B389" s="52"/>
      <c r="C389" s="63"/>
      <c r="D389" s="270"/>
      <c r="E389" s="271"/>
      <c r="F389" s="272"/>
      <c r="G389" s="119" t="s">
        <v>232</v>
      </c>
      <c r="H389" s="208"/>
      <c r="I389" s="209"/>
      <c r="J389" s="180" t="s">
        <v>617</v>
      </c>
      <c r="K389" s="180"/>
      <c r="L389" s="180"/>
      <c r="M389" s="180"/>
      <c r="N389" s="180"/>
      <c r="O389" s="180"/>
      <c r="P389" s="180"/>
      <c r="Q389" s="174"/>
      <c r="R389" s="174"/>
      <c r="S389" s="174"/>
      <c r="T389" s="174"/>
      <c r="U389" s="174"/>
      <c r="V389" s="174"/>
      <c r="W389" s="175"/>
      <c r="X389" s="68"/>
      <c r="Y389" s="67"/>
      <c r="Z389" s="118" t="str">
        <f>IF(H389="○",#REF!,"")</f>
        <v/>
      </c>
    </row>
    <row r="390" spans="1:26" ht="20.100000000000001" customHeight="1" x14ac:dyDescent="0.15">
      <c r="A390" s="52"/>
      <c r="B390" s="52"/>
      <c r="C390" s="63"/>
      <c r="D390" s="270"/>
      <c r="E390" s="271"/>
      <c r="F390" s="272"/>
      <c r="G390" s="119" t="s">
        <v>231</v>
      </c>
      <c r="H390" s="208"/>
      <c r="I390" s="209"/>
      <c r="J390" s="180" t="s">
        <v>618</v>
      </c>
      <c r="K390" s="180"/>
      <c r="L390" s="180"/>
      <c r="M390" s="180"/>
      <c r="N390" s="180"/>
      <c r="O390" s="180"/>
      <c r="P390" s="180"/>
      <c r="Q390" s="174"/>
      <c r="R390" s="174"/>
      <c r="S390" s="174"/>
      <c r="T390" s="174"/>
      <c r="U390" s="174"/>
      <c r="V390" s="174"/>
      <c r="W390" s="175"/>
      <c r="X390" s="68"/>
      <c r="Y390" s="67"/>
      <c r="Z390" s="118" t="str">
        <f>IF(H390="○",#REF!,"")</f>
        <v/>
      </c>
    </row>
    <row r="391" spans="1:26" ht="20.100000000000001" customHeight="1" x14ac:dyDescent="0.15">
      <c r="A391" s="52"/>
      <c r="B391" s="52"/>
      <c r="C391" s="63"/>
      <c r="D391" s="270"/>
      <c r="E391" s="271"/>
      <c r="F391" s="272"/>
      <c r="G391" s="119" t="s">
        <v>230</v>
      </c>
      <c r="H391" s="208"/>
      <c r="I391" s="209"/>
      <c r="J391" s="180" t="s">
        <v>619</v>
      </c>
      <c r="K391" s="180"/>
      <c r="L391" s="180"/>
      <c r="M391" s="180"/>
      <c r="N391" s="180"/>
      <c r="O391" s="180"/>
      <c r="P391" s="180"/>
      <c r="Q391" s="174"/>
      <c r="R391" s="174"/>
      <c r="S391" s="174"/>
      <c r="T391" s="174"/>
      <c r="U391" s="174"/>
      <c r="V391" s="174"/>
      <c r="W391" s="175"/>
      <c r="X391" s="68"/>
      <c r="Y391" s="67"/>
      <c r="Z391" s="118" t="str">
        <f>IF(H391="○",#REF!,"")</f>
        <v/>
      </c>
    </row>
    <row r="392" spans="1:26" ht="20.100000000000001" customHeight="1" x14ac:dyDescent="0.15">
      <c r="A392" s="52"/>
      <c r="B392" s="52"/>
      <c r="C392" s="63"/>
      <c r="D392" s="270"/>
      <c r="E392" s="271"/>
      <c r="F392" s="272"/>
      <c r="G392" s="119" t="s">
        <v>229</v>
      </c>
      <c r="H392" s="208"/>
      <c r="I392" s="209"/>
      <c r="J392" s="180" t="s">
        <v>620</v>
      </c>
      <c r="K392" s="180"/>
      <c r="L392" s="180"/>
      <c r="M392" s="180"/>
      <c r="N392" s="180"/>
      <c r="O392" s="180"/>
      <c r="P392" s="180"/>
      <c r="Q392" s="174"/>
      <c r="R392" s="174"/>
      <c r="S392" s="174"/>
      <c r="T392" s="174"/>
      <c r="U392" s="174"/>
      <c r="V392" s="174"/>
      <c r="W392" s="175"/>
      <c r="X392" s="68"/>
      <c r="Y392" s="67"/>
      <c r="Z392" s="118" t="str">
        <f>IF(H392="○",#REF!,"")</f>
        <v/>
      </c>
    </row>
    <row r="393" spans="1:26" ht="20.100000000000001" customHeight="1" x14ac:dyDescent="0.15">
      <c r="A393" s="52"/>
      <c r="B393" s="52"/>
      <c r="C393" s="63"/>
      <c r="D393" s="273"/>
      <c r="E393" s="274"/>
      <c r="F393" s="275"/>
      <c r="G393" s="120" t="s">
        <v>228</v>
      </c>
      <c r="H393" s="210"/>
      <c r="I393" s="211"/>
      <c r="J393" s="181" t="s">
        <v>621</v>
      </c>
      <c r="K393" s="181"/>
      <c r="L393" s="181"/>
      <c r="M393" s="181"/>
      <c r="N393" s="181"/>
      <c r="O393" s="181"/>
      <c r="P393" s="181"/>
      <c r="Q393" s="176"/>
      <c r="R393" s="176"/>
      <c r="S393" s="176"/>
      <c r="T393" s="176"/>
      <c r="U393" s="176"/>
      <c r="V393" s="176"/>
      <c r="W393" s="177"/>
      <c r="X393" s="68"/>
      <c r="Y393" s="67"/>
      <c r="Z393" s="118" t="str">
        <f>IF(H393="○",#REF!,"")</f>
        <v/>
      </c>
    </row>
    <row r="394" spans="1:26" ht="20.100000000000001" customHeight="1" x14ac:dyDescent="0.15">
      <c r="A394" s="52"/>
      <c r="B394" s="52"/>
      <c r="C394" s="63"/>
      <c r="D394" s="267" t="s">
        <v>712</v>
      </c>
      <c r="E394" s="268"/>
      <c r="F394" s="269"/>
      <c r="G394" s="117" t="s">
        <v>742</v>
      </c>
      <c r="H394" s="212"/>
      <c r="I394" s="213"/>
      <c r="J394" s="182" t="s">
        <v>622</v>
      </c>
      <c r="K394" s="182"/>
      <c r="L394" s="182"/>
      <c r="M394" s="182"/>
      <c r="N394" s="182"/>
      <c r="O394" s="182"/>
      <c r="P394" s="182"/>
      <c r="Q394" s="178"/>
      <c r="R394" s="178"/>
      <c r="S394" s="178"/>
      <c r="T394" s="178"/>
      <c r="U394" s="178"/>
      <c r="V394" s="178"/>
      <c r="W394" s="179"/>
      <c r="X394" s="68"/>
      <c r="Y394" s="67"/>
      <c r="Z394" s="118" t="str">
        <f>IF(H394="○",#REF!,"")</f>
        <v/>
      </c>
    </row>
    <row r="395" spans="1:26" ht="20.100000000000001" customHeight="1" x14ac:dyDescent="0.15">
      <c r="A395" s="52"/>
      <c r="B395" s="52"/>
      <c r="C395" s="63"/>
      <c r="D395" s="270"/>
      <c r="E395" s="271"/>
      <c r="F395" s="272"/>
      <c r="G395" s="119" t="s">
        <v>246</v>
      </c>
      <c r="H395" s="208"/>
      <c r="I395" s="209"/>
      <c r="J395" s="180" t="s">
        <v>623</v>
      </c>
      <c r="K395" s="180"/>
      <c r="L395" s="180"/>
      <c r="M395" s="180"/>
      <c r="N395" s="180"/>
      <c r="O395" s="180"/>
      <c r="P395" s="180"/>
      <c r="Q395" s="174"/>
      <c r="R395" s="174"/>
      <c r="S395" s="174"/>
      <c r="T395" s="174"/>
      <c r="U395" s="174"/>
      <c r="V395" s="174"/>
      <c r="W395" s="175"/>
      <c r="X395" s="68"/>
      <c r="Y395" s="67"/>
      <c r="Z395" s="118" t="str">
        <f>IF(H395="○",#REF!,"")</f>
        <v/>
      </c>
    </row>
    <row r="396" spans="1:26" ht="20.100000000000001" customHeight="1" x14ac:dyDescent="0.15">
      <c r="A396" s="52"/>
      <c r="B396" s="52"/>
      <c r="C396" s="63"/>
      <c r="D396" s="270"/>
      <c r="E396" s="271"/>
      <c r="F396" s="272"/>
      <c r="G396" s="119" t="s">
        <v>245</v>
      </c>
      <c r="H396" s="208"/>
      <c r="I396" s="209"/>
      <c r="J396" s="180" t="s">
        <v>624</v>
      </c>
      <c r="K396" s="180"/>
      <c r="L396" s="180"/>
      <c r="M396" s="180"/>
      <c r="N396" s="180"/>
      <c r="O396" s="180"/>
      <c r="P396" s="180"/>
      <c r="Q396" s="174"/>
      <c r="R396" s="174"/>
      <c r="S396" s="174"/>
      <c r="T396" s="174"/>
      <c r="U396" s="174"/>
      <c r="V396" s="174"/>
      <c r="W396" s="175"/>
      <c r="X396" s="68"/>
      <c r="Y396" s="67"/>
      <c r="Z396" s="118" t="str">
        <f>IF(H396="○",#REF!,"")</f>
        <v/>
      </c>
    </row>
    <row r="397" spans="1:26" ht="20.100000000000001" customHeight="1" x14ac:dyDescent="0.15">
      <c r="A397" s="52"/>
      <c r="B397" s="52"/>
      <c r="C397" s="63"/>
      <c r="D397" s="270"/>
      <c r="E397" s="271"/>
      <c r="F397" s="272"/>
      <c r="G397" s="119" t="s">
        <v>244</v>
      </c>
      <c r="H397" s="208"/>
      <c r="I397" s="209"/>
      <c r="J397" s="180" t="s">
        <v>625</v>
      </c>
      <c r="K397" s="180"/>
      <c r="L397" s="180"/>
      <c r="M397" s="180"/>
      <c r="N397" s="180"/>
      <c r="O397" s="180"/>
      <c r="P397" s="180"/>
      <c r="Q397" s="174"/>
      <c r="R397" s="174"/>
      <c r="S397" s="174"/>
      <c r="T397" s="174"/>
      <c r="U397" s="174"/>
      <c r="V397" s="174"/>
      <c r="W397" s="175"/>
      <c r="X397" s="68"/>
      <c r="Y397" s="67"/>
      <c r="Z397" s="118" t="str">
        <f>IF(H397="○",#REF!,"")</f>
        <v/>
      </c>
    </row>
    <row r="398" spans="1:26" ht="20.100000000000001" customHeight="1" x14ac:dyDescent="0.15">
      <c r="A398" s="52"/>
      <c r="B398" s="52"/>
      <c r="C398" s="63"/>
      <c r="D398" s="270"/>
      <c r="E398" s="271"/>
      <c r="F398" s="272"/>
      <c r="G398" s="119" t="s">
        <v>243</v>
      </c>
      <c r="H398" s="208"/>
      <c r="I398" s="209"/>
      <c r="J398" s="180" t="s">
        <v>626</v>
      </c>
      <c r="K398" s="180"/>
      <c r="L398" s="180"/>
      <c r="M398" s="180"/>
      <c r="N398" s="180"/>
      <c r="O398" s="180"/>
      <c r="P398" s="180"/>
      <c r="Q398" s="174"/>
      <c r="R398" s="174"/>
      <c r="S398" s="174"/>
      <c r="T398" s="174"/>
      <c r="U398" s="174"/>
      <c r="V398" s="174"/>
      <c r="W398" s="175"/>
      <c r="X398" s="68"/>
      <c r="Y398" s="67"/>
      <c r="Z398" s="118" t="str">
        <f>IF(H398="○",#REF!,"")</f>
        <v/>
      </c>
    </row>
    <row r="399" spans="1:26" ht="20.100000000000001" customHeight="1" x14ac:dyDescent="0.15">
      <c r="A399" s="52"/>
      <c r="B399" s="52"/>
      <c r="C399" s="63"/>
      <c r="D399" s="270"/>
      <c r="E399" s="271"/>
      <c r="F399" s="272"/>
      <c r="G399" s="119" t="s">
        <v>242</v>
      </c>
      <c r="H399" s="208"/>
      <c r="I399" s="209"/>
      <c r="J399" s="180" t="s">
        <v>627</v>
      </c>
      <c r="K399" s="180"/>
      <c r="L399" s="180"/>
      <c r="M399" s="180"/>
      <c r="N399" s="180"/>
      <c r="O399" s="180"/>
      <c r="P399" s="180"/>
      <c r="Q399" s="174"/>
      <c r="R399" s="174"/>
      <c r="S399" s="174"/>
      <c r="T399" s="174"/>
      <c r="U399" s="174"/>
      <c r="V399" s="174"/>
      <c r="W399" s="175"/>
      <c r="X399" s="68"/>
      <c r="Y399" s="67"/>
      <c r="Z399" s="118" t="str">
        <f>IF(H399="○",#REF!,"")</f>
        <v/>
      </c>
    </row>
    <row r="400" spans="1:26" ht="20.100000000000001" customHeight="1" x14ac:dyDescent="0.15">
      <c r="A400" s="52"/>
      <c r="B400" s="52"/>
      <c r="C400" s="63"/>
      <c r="D400" s="270"/>
      <c r="E400" s="271"/>
      <c r="F400" s="272"/>
      <c r="G400" s="119" t="s">
        <v>241</v>
      </c>
      <c r="H400" s="208"/>
      <c r="I400" s="209"/>
      <c r="J400" s="180" t="s">
        <v>628</v>
      </c>
      <c r="K400" s="180"/>
      <c r="L400" s="180"/>
      <c r="M400" s="180"/>
      <c r="N400" s="180"/>
      <c r="O400" s="180"/>
      <c r="P400" s="180"/>
      <c r="Q400" s="174"/>
      <c r="R400" s="174"/>
      <c r="S400" s="174"/>
      <c r="T400" s="174"/>
      <c r="U400" s="174"/>
      <c r="V400" s="174"/>
      <c r="W400" s="175"/>
      <c r="X400" s="68"/>
      <c r="Y400" s="67"/>
      <c r="Z400" s="118" t="str">
        <f>IF(H400="○",#REF!,"")</f>
        <v/>
      </c>
    </row>
    <row r="401" spans="1:26" ht="20.100000000000001" customHeight="1" x14ac:dyDescent="0.15">
      <c r="A401" s="52"/>
      <c r="B401" s="52"/>
      <c r="C401" s="63"/>
      <c r="D401" s="270"/>
      <c r="E401" s="271"/>
      <c r="F401" s="272"/>
      <c r="G401" s="119" t="s">
        <v>240</v>
      </c>
      <c r="H401" s="208"/>
      <c r="I401" s="209"/>
      <c r="J401" s="180" t="s">
        <v>629</v>
      </c>
      <c r="K401" s="180"/>
      <c r="L401" s="180"/>
      <c r="M401" s="180"/>
      <c r="N401" s="180"/>
      <c r="O401" s="180"/>
      <c r="P401" s="180"/>
      <c r="Q401" s="174"/>
      <c r="R401" s="174"/>
      <c r="S401" s="174"/>
      <c r="T401" s="174"/>
      <c r="U401" s="174"/>
      <c r="V401" s="174"/>
      <c r="W401" s="175"/>
      <c r="X401" s="68"/>
      <c r="Y401" s="67"/>
      <c r="Z401" s="118" t="str">
        <f>IF(H401="○",#REF!,"")</f>
        <v/>
      </c>
    </row>
    <row r="402" spans="1:26" ht="20.100000000000001" customHeight="1" x14ac:dyDescent="0.15">
      <c r="A402" s="52"/>
      <c r="B402" s="52"/>
      <c r="C402" s="63"/>
      <c r="D402" s="270"/>
      <c r="E402" s="271"/>
      <c r="F402" s="272"/>
      <c r="G402" s="119" t="s">
        <v>239</v>
      </c>
      <c r="H402" s="208"/>
      <c r="I402" s="209"/>
      <c r="J402" s="180" t="s">
        <v>630</v>
      </c>
      <c r="K402" s="180"/>
      <c r="L402" s="180"/>
      <c r="M402" s="180"/>
      <c r="N402" s="180"/>
      <c r="O402" s="180"/>
      <c r="P402" s="180"/>
      <c r="Q402" s="174"/>
      <c r="R402" s="174"/>
      <c r="S402" s="174"/>
      <c r="T402" s="174"/>
      <c r="U402" s="174"/>
      <c r="V402" s="174"/>
      <c r="W402" s="175"/>
      <c r="X402" s="68"/>
      <c r="Y402" s="67"/>
      <c r="Z402" s="118" t="str">
        <f>IF(H402="○",#REF!,"")</f>
        <v/>
      </c>
    </row>
    <row r="403" spans="1:26" ht="20.100000000000001" customHeight="1" x14ac:dyDescent="0.15">
      <c r="A403" s="52"/>
      <c r="B403" s="52"/>
      <c r="C403" s="63"/>
      <c r="D403" s="270"/>
      <c r="E403" s="271"/>
      <c r="F403" s="272"/>
      <c r="G403" s="119" t="s">
        <v>238</v>
      </c>
      <c r="H403" s="208"/>
      <c r="I403" s="209"/>
      <c r="J403" s="180" t="s">
        <v>631</v>
      </c>
      <c r="K403" s="180"/>
      <c r="L403" s="180"/>
      <c r="M403" s="180"/>
      <c r="N403" s="180"/>
      <c r="O403" s="180"/>
      <c r="P403" s="180"/>
      <c r="Q403" s="174"/>
      <c r="R403" s="174"/>
      <c r="S403" s="174"/>
      <c r="T403" s="174"/>
      <c r="U403" s="174"/>
      <c r="V403" s="174"/>
      <c r="W403" s="175"/>
      <c r="X403" s="68"/>
      <c r="Y403" s="67"/>
      <c r="Z403" s="118" t="str">
        <f>IF(H403="○",#REF!,"")</f>
        <v/>
      </c>
    </row>
    <row r="404" spans="1:26" ht="20.100000000000001" customHeight="1" x14ac:dyDescent="0.15">
      <c r="A404" s="52"/>
      <c r="B404" s="52"/>
      <c r="C404" s="63"/>
      <c r="D404" s="270"/>
      <c r="E404" s="271"/>
      <c r="F404" s="272"/>
      <c r="G404" s="119" t="s">
        <v>237</v>
      </c>
      <c r="H404" s="208"/>
      <c r="I404" s="209"/>
      <c r="J404" s="180" t="s">
        <v>632</v>
      </c>
      <c r="K404" s="180"/>
      <c r="L404" s="180"/>
      <c r="M404" s="180"/>
      <c r="N404" s="180"/>
      <c r="O404" s="180"/>
      <c r="P404" s="180"/>
      <c r="Q404" s="174"/>
      <c r="R404" s="174"/>
      <c r="S404" s="174"/>
      <c r="T404" s="174"/>
      <c r="U404" s="174"/>
      <c r="V404" s="174"/>
      <c r="W404" s="175"/>
      <c r="X404" s="68"/>
      <c r="Y404" s="67"/>
      <c r="Z404" s="118" t="str">
        <f>IF(H404="○",#REF!,"")</f>
        <v/>
      </c>
    </row>
    <row r="405" spans="1:26" ht="20.100000000000001" customHeight="1" x14ac:dyDescent="0.15">
      <c r="A405" s="52"/>
      <c r="B405" s="52"/>
      <c r="C405" s="63"/>
      <c r="D405" s="273"/>
      <c r="E405" s="274"/>
      <c r="F405" s="275"/>
      <c r="G405" s="120" t="s">
        <v>236</v>
      </c>
      <c r="H405" s="210"/>
      <c r="I405" s="211"/>
      <c r="J405" s="181" t="s">
        <v>633</v>
      </c>
      <c r="K405" s="181"/>
      <c r="L405" s="181"/>
      <c r="M405" s="181"/>
      <c r="N405" s="181"/>
      <c r="O405" s="181"/>
      <c r="P405" s="181"/>
      <c r="Q405" s="176"/>
      <c r="R405" s="176"/>
      <c r="S405" s="176"/>
      <c r="T405" s="176"/>
      <c r="U405" s="176"/>
      <c r="V405" s="176"/>
      <c r="W405" s="177"/>
      <c r="X405" s="68"/>
      <c r="Y405" s="67"/>
      <c r="Z405" s="118" t="str">
        <f>IF(H405="○",#REF!,"")</f>
        <v/>
      </c>
    </row>
    <row r="406" spans="1:26" ht="20.100000000000001" customHeight="1" x14ac:dyDescent="0.15">
      <c r="A406" s="52"/>
      <c r="B406" s="52"/>
      <c r="C406" s="63"/>
      <c r="D406" s="267" t="s">
        <v>713</v>
      </c>
      <c r="E406" s="268"/>
      <c r="F406" s="269"/>
      <c r="G406" s="117" t="s">
        <v>743</v>
      </c>
      <c r="H406" s="212"/>
      <c r="I406" s="213"/>
      <c r="J406" s="182" t="s">
        <v>634</v>
      </c>
      <c r="K406" s="182"/>
      <c r="L406" s="182"/>
      <c r="M406" s="182"/>
      <c r="N406" s="182"/>
      <c r="O406" s="182"/>
      <c r="P406" s="182"/>
      <c r="Q406" s="178"/>
      <c r="R406" s="178"/>
      <c r="S406" s="178"/>
      <c r="T406" s="178"/>
      <c r="U406" s="178"/>
      <c r="V406" s="178"/>
      <c r="W406" s="179"/>
      <c r="X406" s="68"/>
      <c r="Y406" s="67"/>
      <c r="Z406" s="118" t="str">
        <f>IF(H406="○",#REF!,"")</f>
        <v/>
      </c>
    </row>
    <row r="407" spans="1:26" ht="20.100000000000001" customHeight="1" x14ac:dyDescent="0.15">
      <c r="A407" s="52"/>
      <c r="B407" s="52"/>
      <c r="C407" s="63"/>
      <c r="D407" s="270"/>
      <c r="E407" s="271"/>
      <c r="F407" s="272"/>
      <c r="G407" s="119" t="s">
        <v>255</v>
      </c>
      <c r="H407" s="208"/>
      <c r="I407" s="209"/>
      <c r="J407" s="180" t="s">
        <v>635</v>
      </c>
      <c r="K407" s="180"/>
      <c r="L407" s="180"/>
      <c r="M407" s="180"/>
      <c r="N407" s="180"/>
      <c r="O407" s="180"/>
      <c r="P407" s="180"/>
      <c r="Q407" s="174"/>
      <c r="R407" s="174"/>
      <c r="S407" s="174"/>
      <c r="T407" s="174"/>
      <c r="U407" s="174"/>
      <c r="V407" s="174"/>
      <c r="W407" s="175"/>
      <c r="X407" s="68"/>
      <c r="Y407" s="67"/>
      <c r="Z407" s="118" t="str">
        <f>IF(H407="○",#REF!,"")</f>
        <v/>
      </c>
    </row>
    <row r="408" spans="1:26" ht="20.100000000000001" customHeight="1" x14ac:dyDescent="0.15">
      <c r="A408" s="52"/>
      <c r="B408" s="52"/>
      <c r="C408" s="63"/>
      <c r="D408" s="270"/>
      <c r="E408" s="271"/>
      <c r="F408" s="272"/>
      <c r="G408" s="119" t="s">
        <v>254</v>
      </c>
      <c r="H408" s="208"/>
      <c r="I408" s="209"/>
      <c r="J408" s="180" t="s">
        <v>636</v>
      </c>
      <c r="K408" s="180"/>
      <c r="L408" s="180"/>
      <c r="M408" s="180"/>
      <c r="N408" s="180"/>
      <c r="O408" s="180"/>
      <c r="P408" s="180"/>
      <c r="Q408" s="174"/>
      <c r="R408" s="174"/>
      <c r="S408" s="174"/>
      <c r="T408" s="174"/>
      <c r="U408" s="174"/>
      <c r="V408" s="174"/>
      <c r="W408" s="175"/>
      <c r="X408" s="68"/>
      <c r="Y408" s="67"/>
      <c r="Z408" s="118" t="str">
        <f>IF(H408="○",#REF!,"")</f>
        <v/>
      </c>
    </row>
    <row r="409" spans="1:26" ht="20.100000000000001" customHeight="1" x14ac:dyDescent="0.15">
      <c r="A409" s="52"/>
      <c r="B409" s="52"/>
      <c r="C409" s="63"/>
      <c r="D409" s="270"/>
      <c r="E409" s="271"/>
      <c r="F409" s="272"/>
      <c r="G409" s="119" t="s">
        <v>253</v>
      </c>
      <c r="H409" s="208"/>
      <c r="I409" s="209"/>
      <c r="J409" s="180" t="s">
        <v>637</v>
      </c>
      <c r="K409" s="180"/>
      <c r="L409" s="180"/>
      <c r="M409" s="180"/>
      <c r="N409" s="180"/>
      <c r="O409" s="180"/>
      <c r="P409" s="180"/>
      <c r="Q409" s="174"/>
      <c r="R409" s="174"/>
      <c r="S409" s="174"/>
      <c r="T409" s="174"/>
      <c r="U409" s="174"/>
      <c r="V409" s="174"/>
      <c r="W409" s="175"/>
      <c r="X409" s="68"/>
      <c r="Y409" s="67"/>
      <c r="Z409" s="118" t="str">
        <f>IF(H409="○",#REF!,"")</f>
        <v/>
      </c>
    </row>
    <row r="410" spans="1:26" ht="20.100000000000001" customHeight="1" x14ac:dyDescent="0.15">
      <c r="A410" s="52"/>
      <c r="B410" s="52"/>
      <c r="C410" s="63"/>
      <c r="D410" s="270"/>
      <c r="E410" s="271"/>
      <c r="F410" s="272"/>
      <c r="G410" s="119" t="s">
        <v>252</v>
      </c>
      <c r="H410" s="208"/>
      <c r="I410" s="209"/>
      <c r="J410" s="180" t="s">
        <v>638</v>
      </c>
      <c r="K410" s="180"/>
      <c r="L410" s="180"/>
      <c r="M410" s="180"/>
      <c r="N410" s="180"/>
      <c r="O410" s="180"/>
      <c r="P410" s="180"/>
      <c r="Q410" s="174"/>
      <c r="R410" s="174"/>
      <c r="S410" s="174"/>
      <c r="T410" s="174"/>
      <c r="U410" s="174"/>
      <c r="V410" s="174"/>
      <c r="W410" s="175"/>
      <c r="X410" s="68"/>
      <c r="Y410" s="67"/>
      <c r="Z410" s="118" t="str">
        <f>IF(H410="○",#REF!,"")</f>
        <v/>
      </c>
    </row>
    <row r="411" spans="1:26" ht="20.100000000000001" customHeight="1" x14ac:dyDescent="0.15">
      <c r="A411" s="52"/>
      <c r="B411" s="52"/>
      <c r="C411" s="63"/>
      <c r="D411" s="270"/>
      <c r="E411" s="271"/>
      <c r="F411" s="272"/>
      <c r="G411" s="119" t="s">
        <v>251</v>
      </c>
      <c r="H411" s="208"/>
      <c r="I411" s="209"/>
      <c r="J411" s="180" t="s">
        <v>639</v>
      </c>
      <c r="K411" s="180"/>
      <c r="L411" s="180"/>
      <c r="M411" s="180"/>
      <c r="N411" s="180"/>
      <c r="O411" s="180"/>
      <c r="P411" s="180"/>
      <c r="Q411" s="174"/>
      <c r="R411" s="174"/>
      <c r="S411" s="174"/>
      <c r="T411" s="174"/>
      <c r="U411" s="174"/>
      <c r="V411" s="174"/>
      <c r="W411" s="175"/>
      <c r="X411" s="68"/>
      <c r="Y411" s="67"/>
      <c r="Z411" s="118" t="str">
        <f>IF(H411="○",#REF!,"")</f>
        <v/>
      </c>
    </row>
    <row r="412" spans="1:26" ht="20.100000000000001" customHeight="1" x14ac:dyDescent="0.15">
      <c r="A412" s="52"/>
      <c r="B412" s="52"/>
      <c r="C412" s="63"/>
      <c r="D412" s="270"/>
      <c r="E412" s="271"/>
      <c r="F412" s="272"/>
      <c r="G412" s="119" t="s">
        <v>250</v>
      </c>
      <c r="H412" s="208"/>
      <c r="I412" s="209"/>
      <c r="J412" s="180" t="s">
        <v>640</v>
      </c>
      <c r="K412" s="180"/>
      <c r="L412" s="180"/>
      <c r="M412" s="180"/>
      <c r="N412" s="180"/>
      <c r="O412" s="180"/>
      <c r="P412" s="180"/>
      <c r="Q412" s="174"/>
      <c r="R412" s="174"/>
      <c r="S412" s="174"/>
      <c r="T412" s="174"/>
      <c r="U412" s="174"/>
      <c r="V412" s="174"/>
      <c r="W412" s="175"/>
      <c r="X412" s="68"/>
      <c r="Y412" s="67"/>
      <c r="Z412" s="118" t="str">
        <f>IF(H412="○",#REF!,"")</f>
        <v/>
      </c>
    </row>
    <row r="413" spans="1:26" ht="20.100000000000001" customHeight="1" x14ac:dyDescent="0.15">
      <c r="A413" s="52"/>
      <c r="B413" s="52"/>
      <c r="C413" s="63"/>
      <c r="D413" s="270"/>
      <c r="E413" s="271"/>
      <c r="F413" s="272"/>
      <c r="G413" s="119" t="s">
        <v>249</v>
      </c>
      <c r="H413" s="208"/>
      <c r="I413" s="209"/>
      <c r="J413" s="180" t="s">
        <v>641</v>
      </c>
      <c r="K413" s="180"/>
      <c r="L413" s="180"/>
      <c r="M413" s="180"/>
      <c r="N413" s="180"/>
      <c r="O413" s="180"/>
      <c r="P413" s="180"/>
      <c r="Q413" s="174"/>
      <c r="R413" s="174"/>
      <c r="S413" s="174"/>
      <c r="T413" s="174"/>
      <c r="U413" s="174"/>
      <c r="V413" s="174"/>
      <c r="W413" s="175"/>
      <c r="X413" s="68"/>
      <c r="Y413" s="67"/>
      <c r="Z413" s="118" t="str">
        <f>IF(H413="○",#REF!,"")</f>
        <v/>
      </c>
    </row>
    <row r="414" spans="1:26" ht="20.100000000000001" customHeight="1" x14ac:dyDescent="0.15">
      <c r="A414" s="52"/>
      <c r="B414" s="52"/>
      <c r="C414" s="63"/>
      <c r="D414" s="270"/>
      <c r="E414" s="271"/>
      <c r="F414" s="272"/>
      <c r="G414" s="119" t="s">
        <v>248</v>
      </c>
      <c r="H414" s="208"/>
      <c r="I414" s="209"/>
      <c r="J414" s="180" t="s">
        <v>642</v>
      </c>
      <c r="K414" s="180"/>
      <c r="L414" s="180"/>
      <c r="M414" s="180"/>
      <c r="N414" s="180"/>
      <c r="O414" s="180"/>
      <c r="P414" s="180"/>
      <c r="Q414" s="174"/>
      <c r="R414" s="174"/>
      <c r="S414" s="174"/>
      <c r="T414" s="174"/>
      <c r="U414" s="174"/>
      <c r="V414" s="174"/>
      <c r="W414" s="175"/>
      <c r="X414" s="68"/>
      <c r="Y414" s="67"/>
      <c r="Z414" s="118" t="str">
        <f>IF(H414="○",#REF!,"")</f>
        <v/>
      </c>
    </row>
    <row r="415" spans="1:26" ht="20.100000000000001" customHeight="1" x14ac:dyDescent="0.15">
      <c r="A415" s="52"/>
      <c r="B415" s="52"/>
      <c r="C415" s="63"/>
      <c r="D415" s="273"/>
      <c r="E415" s="274"/>
      <c r="F415" s="275"/>
      <c r="G415" s="120" t="s">
        <v>247</v>
      </c>
      <c r="H415" s="210"/>
      <c r="I415" s="211"/>
      <c r="J415" s="181" t="s">
        <v>643</v>
      </c>
      <c r="K415" s="181"/>
      <c r="L415" s="181"/>
      <c r="M415" s="181"/>
      <c r="N415" s="181"/>
      <c r="O415" s="181"/>
      <c r="P415" s="181"/>
      <c r="Q415" s="176"/>
      <c r="R415" s="176"/>
      <c r="S415" s="176"/>
      <c r="T415" s="176"/>
      <c r="U415" s="176"/>
      <c r="V415" s="176"/>
      <c r="W415" s="177"/>
      <c r="X415" s="68"/>
      <c r="Y415" s="67"/>
      <c r="Z415" s="118" t="str">
        <f>IF(H415="○",#REF!,"")</f>
        <v/>
      </c>
    </row>
    <row r="416" spans="1:26" ht="20.100000000000001" customHeight="1" x14ac:dyDescent="0.15">
      <c r="A416" s="52"/>
      <c r="B416" s="52"/>
      <c r="C416" s="63"/>
      <c r="D416" s="267" t="s">
        <v>748</v>
      </c>
      <c r="E416" s="268"/>
      <c r="F416" s="269"/>
      <c r="G416" s="117" t="s">
        <v>744</v>
      </c>
      <c r="H416" s="212"/>
      <c r="I416" s="213"/>
      <c r="J416" s="182" t="s">
        <v>644</v>
      </c>
      <c r="K416" s="182"/>
      <c r="L416" s="182"/>
      <c r="M416" s="182"/>
      <c r="N416" s="182"/>
      <c r="O416" s="182"/>
      <c r="P416" s="182"/>
      <c r="Q416" s="178"/>
      <c r="R416" s="178"/>
      <c r="S416" s="178"/>
      <c r="T416" s="178"/>
      <c r="U416" s="178"/>
      <c r="V416" s="178"/>
      <c r="W416" s="179"/>
      <c r="X416" s="68"/>
      <c r="Y416" s="67"/>
      <c r="Z416" s="118" t="str">
        <f>IF(H416="○",#REF!,"")</f>
        <v/>
      </c>
    </row>
    <row r="417" spans="1:26" ht="20.100000000000001" customHeight="1" x14ac:dyDescent="0.15">
      <c r="A417" s="52"/>
      <c r="B417" s="52"/>
      <c r="C417" s="63"/>
      <c r="D417" s="270"/>
      <c r="E417" s="271"/>
      <c r="F417" s="272"/>
      <c r="G417" s="119" t="s">
        <v>266</v>
      </c>
      <c r="H417" s="208"/>
      <c r="I417" s="209"/>
      <c r="J417" s="180" t="s">
        <v>645</v>
      </c>
      <c r="K417" s="180"/>
      <c r="L417" s="180"/>
      <c r="M417" s="180"/>
      <c r="N417" s="180"/>
      <c r="O417" s="180"/>
      <c r="P417" s="180"/>
      <c r="Q417" s="174"/>
      <c r="R417" s="174"/>
      <c r="S417" s="174"/>
      <c r="T417" s="174"/>
      <c r="U417" s="174"/>
      <c r="V417" s="174"/>
      <c r="W417" s="175"/>
      <c r="X417" s="68"/>
      <c r="Y417" s="67"/>
      <c r="Z417" s="118" t="str">
        <f>IF(H417="○",#REF!,"")</f>
        <v/>
      </c>
    </row>
    <row r="418" spans="1:26" ht="20.100000000000001" customHeight="1" x14ac:dyDescent="0.15">
      <c r="A418" s="52"/>
      <c r="B418" s="52"/>
      <c r="C418" s="63"/>
      <c r="D418" s="270"/>
      <c r="E418" s="271"/>
      <c r="F418" s="272"/>
      <c r="G418" s="121" t="s">
        <v>265</v>
      </c>
      <c r="H418" s="208"/>
      <c r="I418" s="209"/>
      <c r="J418" s="180" t="s">
        <v>646</v>
      </c>
      <c r="K418" s="180"/>
      <c r="L418" s="180"/>
      <c r="M418" s="180"/>
      <c r="N418" s="180"/>
      <c r="O418" s="180"/>
      <c r="P418" s="180"/>
      <c r="Q418" s="174"/>
      <c r="R418" s="174"/>
      <c r="S418" s="174"/>
      <c r="T418" s="174"/>
      <c r="U418" s="174"/>
      <c r="V418" s="174"/>
      <c r="W418" s="175"/>
      <c r="X418" s="68"/>
      <c r="Y418" s="67"/>
      <c r="Z418" s="118" t="str">
        <f>IF(H418="○",#REF!,"")</f>
        <v/>
      </c>
    </row>
    <row r="419" spans="1:26" ht="20.100000000000001" customHeight="1" x14ac:dyDescent="0.15">
      <c r="A419" s="52"/>
      <c r="B419" s="52"/>
      <c r="C419" s="63"/>
      <c r="D419" s="270"/>
      <c r="E419" s="271"/>
      <c r="F419" s="272"/>
      <c r="G419" s="121" t="s">
        <v>264</v>
      </c>
      <c r="H419" s="208"/>
      <c r="I419" s="209"/>
      <c r="J419" s="180" t="s">
        <v>647</v>
      </c>
      <c r="K419" s="180"/>
      <c r="L419" s="180"/>
      <c r="M419" s="180"/>
      <c r="N419" s="180"/>
      <c r="O419" s="180"/>
      <c r="P419" s="180"/>
      <c r="Q419" s="174"/>
      <c r="R419" s="174"/>
      <c r="S419" s="174"/>
      <c r="T419" s="174"/>
      <c r="U419" s="174"/>
      <c r="V419" s="174"/>
      <c r="W419" s="175"/>
      <c r="X419" s="68"/>
      <c r="Y419" s="67"/>
      <c r="Z419" s="118" t="str">
        <f>IF(H419="○",#REF!,"")</f>
        <v/>
      </c>
    </row>
    <row r="420" spans="1:26" ht="20.100000000000001" customHeight="1" x14ac:dyDescent="0.15">
      <c r="A420" s="52"/>
      <c r="B420" s="52"/>
      <c r="C420" s="63"/>
      <c r="D420" s="270"/>
      <c r="E420" s="271"/>
      <c r="F420" s="272"/>
      <c r="G420" s="121" t="s">
        <v>263</v>
      </c>
      <c r="H420" s="208"/>
      <c r="I420" s="209"/>
      <c r="J420" s="180" t="s">
        <v>648</v>
      </c>
      <c r="K420" s="180"/>
      <c r="L420" s="180"/>
      <c r="M420" s="180"/>
      <c r="N420" s="180"/>
      <c r="O420" s="180"/>
      <c r="P420" s="180"/>
      <c r="Q420" s="174"/>
      <c r="R420" s="174"/>
      <c r="S420" s="174"/>
      <c r="T420" s="174"/>
      <c r="U420" s="174"/>
      <c r="V420" s="174"/>
      <c r="W420" s="175"/>
      <c r="X420" s="68"/>
      <c r="Y420" s="67"/>
      <c r="Z420" s="118" t="str">
        <f>IF(H420="○",#REF!,"")</f>
        <v/>
      </c>
    </row>
    <row r="421" spans="1:26" ht="20.100000000000001" customHeight="1" x14ac:dyDescent="0.15">
      <c r="A421" s="52"/>
      <c r="B421" s="52"/>
      <c r="C421" s="63"/>
      <c r="D421" s="270"/>
      <c r="E421" s="271"/>
      <c r="F421" s="272"/>
      <c r="G421" s="121" t="s">
        <v>262</v>
      </c>
      <c r="H421" s="208"/>
      <c r="I421" s="209"/>
      <c r="J421" s="180" t="s">
        <v>649</v>
      </c>
      <c r="K421" s="180"/>
      <c r="L421" s="180"/>
      <c r="M421" s="180"/>
      <c r="N421" s="180"/>
      <c r="O421" s="180"/>
      <c r="P421" s="180"/>
      <c r="Q421" s="174"/>
      <c r="R421" s="174"/>
      <c r="S421" s="174"/>
      <c r="T421" s="174"/>
      <c r="U421" s="174"/>
      <c r="V421" s="174"/>
      <c r="W421" s="175"/>
      <c r="X421" s="68"/>
      <c r="Y421" s="67"/>
      <c r="Z421" s="118" t="str">
        <f>IF(H421="○",#REF!,"")</f>
        <v/>
      </c>
    </row>
    <row r="422" spans="1:26" ht="20.100000000000001" customHeight="1" x14ac:dyDescent="0.15">
      <c r="A422" s="52"/>
      <c r="B422" s="52"/>
      <c r="C422" s="63"/>
      <c r="D422" s="270"/>
      <c r="E422" s="271"/>
      <c r="F422" s="272"/>
      <c r="G422" s="121" t="s">
        <v>261</v>
      </c>
      <c r="H422" s="208"/>
      <c r="I422" s="209"/>
      <c r="J422" s="180" t="s">
        <v>650</v>
      </c>
      <c r="K422" s="180"/>
      <c r="L422" s="180"/>
      <c r="M422" s="180"/>
      <c r="N422" s="180"/>
      <c r="O422" s="180"/>
      <c r="P422" s="180"/>
      <c r="Q422" s="174"/>
      <c r="R422" s="174"/>
      <c r="S422" s="174"/>
      <c r="T422" s="174"/>
      <c r="U422" s="174"/>
      <c r="V422" s="174"/>
      <c r="W422" s="175"/>
      <c r="X422" s="68"/>
      <c r="Y422" s="67"/>
      <c r="Z422" s="118" t="str">
        <f>IF(H422="○",#REF!,"")</f>
        <v/>
      </c>
    </row>
    <row r="423" spans="1:26" ht="20.100000000000001" customHeight="1" x14ac:dyDescent="0.15">
      <c r="A423" s="52"/>
      <c r="B423" s="52"/>
      <c r="C423" s="63"/>
      <c r="D423" s="270"/>
      <c r="E423" s="271"/>
      <c r="F423" s="272"/>
      <c r="G423" s="121" t="s">
        <v>260</v>
      </c>
      <c r="H423" s="208"/>
      <c r="I423" s="209"/>
      <c r="J423" s="180" t="s">
        <v>651</v>
      </c>
      <c r="K423" s="180"/>
      <c r="L423" s="180"/>
      <c r="M423" s="180"/>
      <c r="N423" s="180"/>
      <c r="O423" s="180"/>
      <c r="P423" s="180"/>
      <c r="Q423" s="174"/>
      <c r="R423" s="174"/>
      <c r="S423" s="174"/>
      <c r="T423" s="174"/>
      <c r="U423" s="174"/>
      <c r="V423" s="174"/>
      <c r="W423" s="175"/>
      <c r="X423" s="68"/>
      <c r="Y423" s="67"/>
      <c r="Z423" s="118" t="str">
        <f>IF(H423="○",#REF!,"")</f>
        <v/>
      </c>
    </row>
    <row r="424" spans="1:26" ht="20.100000000000001" customHeight="1" x14ac:dyDescent="0.15">
      <c r="A424" s="52"/>
      <c r="B424" s="52"/>
      <c r="C424" s="63"/>
      <c r="D424" s="270"/>
      <c r="E424" s="271"/>
      <c r="F424" s="272"/>
      <c r="G424" s="121" t="s">
        <v>259</v>
      </c>
      <c r="H424" s="208"/>
      <c r="I424" s="209"/>
      <c r="J424" s="180" t="s">
        <v>652</v>
      </c>
      <c r="K424" s="180"/>
      <c r="L424" s="180"/>
      <c r="M424" s="180"/>
      <c r="N424" s="180"/>
      <c r="O424" s="180"/>
      <c r="P424" s="180"/>
      <c r="Q424" s="174"/>
      <c r="R424" s="174"/>
      <c r="S424" s="174"/>
      <c r="T424" s="174"/>
      <c r="U424" s="174"/>
      <c r="V424" s="174"/>
      <c r="W424" s="175"/>
      <c r="X424" s="68"/>
      <c r="Y424" s="67"/>
      <c r="Z424" s="118" t="str">
        <f>IF(H424="○",#REF!,"")</f>
        <v/>
      </c>
    </row>
    <row r="425" spans="1:26" ht="20.100000000000001" customHeight="1" x14ac:dyDescent="0.15">
      <c r="A425" s="52"/>
      <c r="B425" s="52"/>
      <c r="C425" s="63"/>
      <c r="D425" s="270"/>
      <c r="E425" s="271"/>
      <c r="F425" s="272"/>
      <c r="G425" s="121" t="s">
        <v>258</v>
      </c>
      <c r="H425" s="208"/>
      <c r="I425" s="209"/>
      <c r="J425" s="180" t="s">
        <v>653</v>
      </c>
      <c r="K425" s="180"/>
      <c r="L425" s="180"/>
      <c r="M425" s="180"/>
      <c r="N425" s="180"/>
      <c r="O425" s="180"/>
      <c r="P425" s="180"/>
      <c r="Q425" s="174"/>
      <c r="R425" s="174"/>
      <c r="S425" s="174"/>
      <c r="T425" s="174"/>
      <c r="U425" s="174"/>
      <c r="V425" s="174"/>
      <c r="W425" s="175"/>
      <c r="X425" s="68"/>
      <c r="Y425" s="67"/>
      <c r="Z425" s="118" t="str">
        <f>IF(H425="○",#REF!,"")</f>
        <v/>
      </c>
    </row>
    <row r="426" spans="1:26" ht="20.100000000000001" customHeight="1" x14ac:dyDescent="0.15">
      <c r="A426" s="52"/>
      <c r="B426" s="52"/>
      <c r="C426" s="63"/>
      <c r="D426" s="270"/>
      <c r="E426" s="271"/>
      <c r="F426" s="272"/>
      <c r="G426" s="121" t="s">
        <v>257</v>
      </c>
      <c r="H426" s="208"/>
      <c r="I426" s="209"/>
      <c r="J426" s="180" t="s">
        <v>654</v>
      </c>
      <c r="K426" s="180"/>
      <c r="L426" s="180"/>
      <c r="M426" s="180"/>
      <c r="N426" s="180"/>
      <c r="O426" s="180"/>
      <c r="P426" s="180"/>
      <c r="Q426" s="174"/>
      <c r="R426" s="174"/>
      <c r="S426" s="174"/>
      <c r="T426" s="174"/>
      <c r="U426" s="174"/>
      <c r="V426" s="174"/>
      <c r="W426" s="175"/>
      <c r="X426" s="68"/>
      <c r="Y426" s="67"/>
      <c r="Z426" s="118" t="str">
        <f>IF(H426="○",#REF!,"")</f>
        <v/>
      </c>
    </row>
    <row r="427" spans="1:26" ht="20.100000000000001" customHeight="1" x14ac:dyDescent="0.15">
      <c r="A427" s="52"/>
      <c r="B427" s="52"/>
      <c r="C427" s="63"/>
      <c r="D427" s="273"/>
      <c r="E427" s="274"/>
      <c r="F427" s="275"/>
      <c r="G427" s="122" t="s">
        <v>256</v>
      </c>
      <c r="H427" s="210"/>
      <c r="I427" s="211"/>
      <c r="J427" s="181" t="s">
        <v>655</v>
      </c>
      <c r="K427" s="181"/>
      <c r="L427" s="181"/>
      <c r="M427" s="181"/>
      <c r="N427" s="181"/>
      <c r="O427" s="181"/>
      <c r="P427" s="181"/>
      <c r="Q427" s="176"/>
      <c r="R427" s="176"/>
      <c r="S427" s="176"/>
      <c r="T427" s="176"/>
      <c r="U427" s="176"/>
      <c r="V427" s="176"/>
      <c r="W427" s="177"/>
      <c r="X427" s="68"/>
      <c r="Y427" s="67"/>
      <c r="Z427" s="118" t="str">
        <f>IF(H427="○",#REF!,"")</f>
        <v/>
      </c>
    </row>
    <row r="428" spans="1:26" ht="20.100000000000001" customHeight="1" x14ac:dyDescent="0.15">
      <c r="A428" s="52"/>
      <c r="B428" s="52"/>
      <c r="C428" s="63"/>
      <c r="D428" s="297" t="s">
        <v>714</v>
      </c>
      <c r="E428" s="298"/>
      <c r="F428" s="299"/>
      <c r="G428" s="123" t="s">
        <v>745</v>
      </c>
      <c r="H428" s="212"/>
      <c r="I428" s="213"/>
      <c r="J428" s="182" t="s">
        <v>656</v>
      </c>
      <c r="K428" s="182"/>
      <c r="L428" s="182"/>
      <c r="M428" s="182"/>
      <c r="N428" s="182"/>
      <c r="O428" s="182"/>
      <c r="P428" s="182"/>
      <c r="Q428" s="178"/>
      <c r="R428" s="178"/>
      <c r="S428" s="178"/>
      <c r="T428" s="178"/>
      <c r="U428" s="178"/>
      <c r="V428" s="178"/>
      <c r="W428" s="179"/>
      <c r="X428" s="68"/>
      <c r="Y428" s="67"/>
      <c r="Z428" s="118" t="str">
        <f>IF(H428="○",#REF!,"")</f>
        <v/>
      </c>
    </row>
    <row r="429" spans="1:26" ht="20.100000000000001" customHeight="1" x14ac:dyDescent="0.15">
      <c r="A429" s="52"/>
      <c r="B429" s="52"/>
      <c r="C429" s="63"/>
      <c r="D429" s="300"/>
      <c r="E429" s="301"/>
      <c r="F429" s="302"/>
      <c r="G429" s="121" t="s">
        <v>271</v>
      </c>
      <c r="H429" s="208"/>
      <c r="I429" s="209"/>
      <c r="J429" s="180" t="s">
        <v>657</v>
      </c>
      <c r="K429" s="180"/>
      <c r="L429" s="180"/>
      <c r="M429" s="180"/>
      <c r="N429" s="180"/>
      <c r="O429" s="180"/>
      <c r="P429" s="180"/>
      <c r="Q429" s="174"/>
      <c r="R429" s="174"/>
      <c r="S429" s="174"/>
      <c r="T429" s="174"/>
      <c r="U429" s="174"/>
      <c r="V429" s="174"/>
      <c r="W429" s="175"/>
      <c r="X429" s="68"/>
      <c r="Y429" s="67"/>
      <c r="Z429" s="118" t="str">
        <f>IF(H429="○",#REF!,"")</f>
        <v/>
      </c>
    </row>
    <row r="430" spans="1:26" ht="20.100000000000001" customHeight="1" x14ac:dyDescent="0.15">
      <c r="A430" s="52"/>
      <c r="B430" s="52"/>
      <c r="C430" s="63"/>
      <c r="D430" s="300"/>
      <c r="E430" s="301"/>
      <c r="F430" s="302"/>
      <c r="G430" s="121" t="s">
        <v>270</v>
      </c>
      <c r="H430" s="208"/>
      <c r="I430" s="209"/>
      <c r="J430" s="180" t="s">
        <v>658</v>
      </c>
      <c r="K430" s="180"/>
      <c r="L430" s="180"/>
      <c r="M430" s="180"/>
      <c r="N430" s="180"/>
      <c r="O430" s="180"/>
      <c r="P430" s="180"/>
      <c r="Q430" s="174"/>
      <c r="R430" s="174"/>
      <c r="S430" s="174"/>
      <c r="T430" s="174"/>
      <c r="U430" s="174"/>
      <c r="V430" s="174"/>
      <c r="W430" s="175"/>
      <c r="X430" s="68"/>
      <c r="Y430" s="67"/>
      <c r="Z430" s="118" t="str">
        <f>IF(H430="○",#REF!,"")</f>
        <v/>
      </c>
    </row>
    <row r="431" spans="1:26" ht="20.100000000000001" customHeight="1" x14ac:dyDescent="0.15">
      <c r="A431" s="52"/>
      <c r="B431" s="52"/>
      <c r="C431" s="63"/>
      <c r="D431" s="300"/>
      <c r="E431" s="301"/>
      <c r="F431" s="302"/>
      <c r="G431" s="121" t="s">
        <v>269</v>
      </c>
      <c r="H431" s="208"/>
      <c r="I431" s="209"/>
      <c r="J431" s="180" t="s">
        <v>659</v>
      </c>
      <c r="K431" s="180"/>
      <c r="L431" s="180"/>
      <c r="M431" s="180"/>
      <c r="N431" s="180"/>
      <c r="O431" s="180"/>
      <c r="P431" s="180"/>
      <c r="Q431" s="174"/>
      <c r="R431" s="174"/>
      <c r="S431" s="174"/>
      <c r="T431" s="174"/>
      <c r="U431" s="174"/>
      <c r="V431" s="174"/>
      <c r="W431" s="175"/>
      <c r="X431" s="68"/>
      <c r="Y431" s="67"/>
      <c r="Z431" s="118" t="str">
        <f>IF(H431="○",#REF!,"")</f>
        <v/>
      </c>
    </row>
    <row r="432" spans="1:26" ht="20.100000000000001" customHeight="1" x14ac:dyDescent="0.15">
      <c r="A432" s="52"/>
      <c r="B432" s="52"/>
      <c r="C432" s="63"/>
      <c r="D432" s="300"/>
      <c r="E432" s="301"/>
      <c r="F432" s="302"/>
      <c r="G432" s="121" t="s">
        <v>268</v>
      </c>
      <c r="H432" s="208"/>
      <c r="I432" s="209"/>
      <c r="J432" s="180" t="s">
        <v>660</v>
      </c>
      <c r="K432" s="180"/>
      <c r="L432" s="180"/>
      <c r="M432" s="180"/>
      <c r="N432" s="180"/>
      <c r="O432" s="180"/>
      <c r="P432" s="180"/>
      <c r="Q432" s="174"/>
      <c r="R432" s="174"/>
      <c r="S432" s="174"/>
      <c r="T432" s="174"/>
      <c r="U432" s="174"/>
      <c r="V432" s="174"/>
      <c r="W432" s="175"/>
      <c r="X432" s="68"/>
      <c r="Y432" s="67"/>
      <c r="Z432" s="118" t="str">
        <f>IF(H432="○",#REF!,"")</f>
        <v/>
      </c>
    </row>
    <row r="433" spans="1:26" ht="20.100000000000001" customHeight="1" x14ac:dyDescent="0.15">
      <c r="A433" s="52"/>
      <c r="B433" s="52"/>
      <c r="C433" s="63"/>
      <c r="D433" s="303"/>
      <c r="E433" s="304"/>
      <c r="F433" s="305"/>
      <c r="G433" s="122" t="s">
        <v>267</v>
      </c>
      <c r="H433" s="210"/>
      <c r="I433" s="211"/>
      <c r="J433" s="181" t="s">
        <v>661</v>
      </c>
      <c r="K433" s="181"/>
      <c r="L433" s="181"/>
      <c r="M433" s="181"/>
      <c r="N433" s="181"/>
      <c r="O433" s="181"/>
      <c r="P433" s="181"/>
      <c r="Q433" s="176"/>
      <c r="R433" s="176"/>
      <c r="S433" s="176"/>
      <c r="T433" s="176"/>
      <c r="U433" s="176"/>
      <c r="V433" s="176"/>
      <c r="W433" s="177"/>
      <c r="X433" s="68"/>
      <c r="Y433" s="67"/>
      <c r="Z433" s="118" t="str">
        <f>IF(H433="○",#REF!,"")</f>
        <v/>
      </c>
    </row>
    <row r="434" spans="1:26" ht="20.100000000000001" customHeight="1" x14ac:dyDescent="0.15">
      <c r="A434" s="52"/>
      <c r="B434" s="52"/>
      <c r="C434" s="63"/>
      <c r="D434" s="300" t="s">
        <v>715</v>
      </c>
      <c r="E434" s="301"/>
      <c r="F434" s="302"/>
      <c r="G434" s="124" t="s">
        <v>746</v>
      </c>
      <c r="H434" s="212"/>
      <c r="I434" s="213"/>
      <c r="J434" s="289" t="s">
        <v>662</v>
      </c>
      <c r="K434" s="289"/>
      <c r="L434" s="289"/>
      <c r="M434" s="289"/>
      <c r="N434" s="289"/>
      <c r="O434" s="289"/>
      <c r="P434" s="289"/>
      <c r="Q434" s="290"/>
      <c r="R434" s="290"/>
      <c r="S434" s="290"/>
      <c r="T434" s="290"/>
      <c r="U434" s="290"/>
      <c r="V434" s="290"/>
      <c r="W434" s="291"/>
      <c r="X434" s="68"/>
      <c r="Y434" s="67"/>
      <c r="Z434" s="118" t="str">
        <f>IF(H434="○",#REF!,"")</f>
        <v/>
      </c>
    </row>
    <row r="435" spans="1:26" ht="20.100000000000001" customHeight="1" x14ac:dyDescent="0.15">
      <c r="A435" s="52"/>
      <c r="B435" s="52"/>
      <c r="C435" s="63"/>
      <c r="D435" s="300"/>
      <c r="E435" s="301"/>
      <c r="F435" s="302"/>
      <c r="G435" s="121" t="s">
        <v>302</v>
      </c>
      <c r="H435" s="208"/>
      <c r="I435" s="209"/>
      <c r="J435" s="180" t="s">
        <v>663</v>
      </c>
      <c r="K435" s="180"/>
      <c r="L435" s="180"/>
      <c r="M435" s="180"/>
      <c r="N435" s="180"/>
      <c r="O435" s="180"/>
      <c r="P435" s="180"/>
      <c r="Q435" s="174"/>
      <c r="R435" s="174"/>
      <c r="S435" s="174"/>
      <c r="T435" s="174"/>
      <c r="U435" s="174"/>
      <c r="V435" s="174"/>
      <c r="W435" s="175"/>
      <c r="X435" s="68"/>
      <c r="Y435" s="67"/>
      <c r="Z435" s="118" t="str">
        <f>IF(H435="○",#REF!,"")</f>
        <v/>
      </c>
    </row>
    <row r="436" spans="1:26" ht="20.100000000000001" customHeight="1" x14ac:dyDescent="0.15">
      <c r="A436" s="52"/>
      <c r="B436" s="52"/>
      <c r="C436" s="63"/>
      <c r="D436" s="300"/>
      <c r="E436" s="301"/>
      <c r="F436" s="302"/>
      <c r="G436" s="119" t="s">
        <v>301</v>
      </c>
      <c r="H436" s="208"/>
      <c r="I436" s="209"/>
      <c r="J436" s="180" t="s">
        <v>664</v>
      </c>
      <c r="K436" s="180"/>
      <c r="L436" s="180"/>
      <c r="M436" s="180"/>
      <c r="N436" s="180"/>
      <c r="O436" s="180"/>
      <c r="P436" s="180"/>
      <c r="Q436" s="174"/>
      <c r="R436" s="174"/>
      <c r="S436" s="174"/>
      <c r="T436" s="174"/>
      <c r="U436" s="174"/>
      <c r="V436" s="174"/>
      <c r="W436" s="175"/>
      <c r="X436" s="68"/>
      <c r="Y436" s="67"/>
      <c r="Z436" s="118" t="str">
        <f>IF(H436="○",#REF!,"")</f>
        <v/>
      </c>
    </row>
    <row r="437" spans="1:26" ht="20.100000000000001" customHeight="1" x14ac:dyDescent="0.15">
      <c r="A437" s="52"/>
      <c r="B437" s="52"/>
      <c r="C437" s="63"/>
      <c r="D437" s="300"/>
      <c r="E437" s="301"/>
      <c r="F437" s="302"/>
      <c r="G437" s="119" t="s">
        <v>300</v>
      </c>
      <c r="H437" s="208"/>
      <c r="I437" s="209"/>
      <c r="J437" s="180" t="s">
        <v>665</v>
      </c>
      <c r="K437" s="180"/>
      <c r="L437" s="180"/>
      <c r="M437" s="180"/>
      <c r="N437" s="180"/>
      <c r="O437" s="180"/>
      <c r="P437" s="180"/>
      <c r="Q437" s="174"/>
      <c r="R437" s="174"/>
      <c r="S437" s="174"/>
      <c r="T437" s="174"/>
      <c r="U437" s="174"/>
      <c r="V437" s="174"/>
      <c r="W437" s="175"/>
      <c r="X437" s="68"/>
      <c r="Y437" s="67"/>
      <c r="Z437" s="118" t="str">
        <f>IF(H437="○",#REF!,"")</f>
        <v/>
      </c>
    </row>
    <row r="438" spans="1:26" ht="20.100000000000001" customHeight="1" x14ac:dyDescent="0.15">
      <c r="A438" s="52"/>
      <c r="B438" s="52"/>
      <c r="C438" s="63"/>
      <c r="D438" s="300"/>
      <c r="E438" s="301"/>
      <c r="F438" s="302"/>
      <c r="G438" s="119" t="s">
        <v>747</v>
      </c>
      <c r="H438" s="208"/>
      <c r="I438" s="209"/>
      <c r="J438" s="180" t="s">
        <v>666</v>
      </c>
      <c r="K438" s="180"/>
      <c r="L438" s="180"/>
      <c r="M438" s="180"/>
      <c r="N438" s="180"/>
      <c r="O438" s="180"/>
      <c r="P438" s="180"/>
      <c r="Q438" s="174"/>
      <c r="R438" s="174"/>
      <c r="S438" s="174"/>
      <c r="T438" s="174"/>
      <c r="U438" s="174"/>
      <c r="V438" s="174"/>
      <c r="W438" s="175"/>
      <c r="X438" s="68"/>
      <c r="Y438" s="67"/>
      <c r="Z438" s="118" t="str">
        <f>IF(H438="○",#REF!,"")</f>
        <v/>
      </c>
    </row>
    <row r="439" spans="1:26" ht="20.100000000000001" customHeight="1" x14ac:dyDescent="0.15">
      <c r="A439" s="52"/>
      <c r="B439" s="52"/>
      <c r="C439" s="63"/>
      <c r="D439" s="300"/>
      <c r="E439" s="301"/>
      <c r="F439" s="302"/>
      <c r="G439" s="119" t="s">
        <v>299</v>
      </c>
      <c r="H439" s="208"/>
      <c r="I439" s="209"/>
      <c r="J439" s="180" t="s">
        <v>667</v>
      </c>
      <c r="K439" s="180"/>
      <c r="L439" s="180"/>
      <c r="M439" s="180"/>
      <c r="N439" s="180"/>
      <c r="O439" s="180"/>
      <c r="P439" s="180"/>
      <c r="Q439" s="174"/>
      <c r="R439" s="174"/>
      <c r="S439" s="174"/>
      <c r="T439" s="174"/>
      <c r="U439" s="174"/>
      <c r="V439" s="174"/>
      <c r="W439" s="175"/>
      <c r="X439" s="68"/>
      <c r="Y439" s="67"/>
      <c r="Z439" s="118" t="str">
        <f>IF(H439="○",#REF!,"")</f>
        <v/>
      </c>
    </row>
    <row r="440" spans="1:26" ht="20.100000000000001" customHeight="1" x14ac:dyDescent="0.15">
      <c r="A440" s="52"/>
      <c r="B440" s="52"/>
      <c r="C440" s="63"/>
      <c r="D440" s="300"/>
      <c r="E440" s="301"/>
      <c r="F440" s="302"/>
      <c r="G440" s="119" t="s">
        <v>298</v>
      </c>
      <c r="H440" s="208"/>
      <c r="I440" s="209"/>
      <c r="J440" s="180" t="s">
        <v>668</v>
      </c>
      <c r="K440" s="180"/>
      <c r="L440" s="180"/>
      <c r="M440" s="180"/>
      <c r="N440" s="180"/>
      <c r="O440" s="180"/>
      <c r="P440" s="180"/>
      <c r="Q440" s="174"/>
      <c r="R440" s="174"/>
      <c r="S440" s="174"/>
      <c r="T440" s="174"/>
      <c r="U440" s="174"/>
      <c r="V440" s="174"/>
      <c r="W440" s="175"/>
      <c r="X440" s="68"/>
      <c r="Y440" s="67"/>
      <c r="Z440" s="118" t="str">
        <f>IF(H440="○",#REF!,"")</f>
        <v/>
      </c>
    </row>
    <row r="441" spans="1:26" ht="20.100000000000001" customHeight="1" x14ac:dyDescent="0.15">
      <c r="A441" s="52"/>
      <c r="B441" s="52"/>
      <c r="C441" s="63"/>
      <c r="D441" s="300"/>
      <c r="E441" s="301"/>
      <c r="F441" s="302"/>
      <c r="G441" s="119" t="s">
        <v>297</v>
      </c>
      <c r="H441" s="208"/>
      <c r="I441" s="209"/>
      <c r="J441" s="180" t="s">
        <v>669</v>
      </c>
      <c r="K441" s="180"/>
      <c r="L441" s="180"/>
      <c r="M441" s="180"/>
      <c r="N441" s="180"/>
      <c r="O441" s="180"/>
      <c r="P441" s="180"/>
      <c r="Q441" s="174"/>
      <c r="R441" s="174"/>
      <c r="S441" s="174"/>
      <c r="T441" s="174"/>
      <c r="U441" s="174"/>
      <c r="V441" s="174"/>
      <c r="W441" s="175"/>
      <c r="X441" s="68"/>
      <c r="Y441" s="67"/>
      <c r="Z441" s="118" t="str">
        <f>IF(H441="○",#REF!,"")</f>
        <v/>
      </c>
    </row>
    <row r="442" spans="1:26" ht="20.100000000000001" customHeight="1" x14ac:dyDescent="0.15">
      <c r="A442" s="52"/>
      <c r="B442" s="52"/>
      <c r="C442" s="63"/>
      <c r="D442" s="300"/>
      <c r="E442" s="301"/>
      <c r="F442" s="302"/>
      <c r="G442" s="119" t="s">
        <v>296</v>
      </c>
      <c r="H442" s="208"/>
      <c r="I442" s="209"/>
      <c r="J442" s="180" t="s">
        <v>670</v>
      </c>
      <c r="K442" s="180"/>
      <c r="L442" s="180"/>
      <c r="M442" s="180"/>
      <c r="N442" s="180"/>
      <c r="O442" s="180"/>
      <c r="P442" s="180"/>
      <c r="Q442" s="174"/>
      <c r="R442" s="174"/>
      <c r="S442" s="174"/>
      <c r="T442" s="174"/>
      <c r="U442" s="174"/>
      <c r="V442" s="174"/>
      <c r="W442" s="175"/>
      <c r="X442" s="68"/>
      <c r="Y442" s="67"/>
      <c r="Z442" s="118" t="str">
        <f>IF(H442="○",#REF!,"")</f>
        <v/>
      </c>
    </row>
    <row r="443" spans="1:26" ht="20.100000000000001" customHeight="1" x14ac:dyDescent="0.15">
      <c r="A443" s="52"/>
      <c r="B443" s="52"/>
      <c r="C443" s="63"/>
      <c r="D443" s="300"/>
      <c r="E443" s="301"/>
      <c r="F443" s="302"/>
      <c r="G443" s="119" t="s">
        <v>295</v>
      </c>
      <c r="H443" s="208"/>
      <c r="I443" s="209"/>
      <c r="J443" s="180" t="s">
        <v>671</v>
      </c>
      <c r="K443" s="180"/>
      <c r="L443" s="180"/>
      <c r="M443" s="180"/>
      <c r="N443" s="180"/>
      <c r="O443" s="180"/>
      <c r="P443" s="180"/>
      <c r="Q443" s="174"/>
      <c r="R443" s="174"/>
      <c r="S443" s="174"/>
      <c r="T443" s="174"/>
      <c r="U443" s="174"/>
      <c r="V443" s="174"/>
      <c r="W443" s="175"/>
      <c r="X443" s="68"/>
      <c r="Y443" s="67"/>
      <c r="Z443" s="118" t="str">
        <f>IF(H443="○",#REF!,"")</f>
        <v/>
      </c>
    </row>
    <row r="444" spans="1:26" ht="20.100000000000001" customHeight="1" x14ac:dyDescent="0.15">
      <c r="A444" s="52"/>
      <c r="B444" s="52"/>
      <c r="C444" s="63"/>
      <c r="D444" s="300"/>
      <c r="E444" s="301"/>
      <c r="F444" s="302"/>
      <c r="G444" s="119" t="s">
        <v>294</v>
      </c>
      <c r="H444" s="208"/>
      <c r="I444" s="209"/>
      <c r="J444" s="180" t="s">
        <v>672</v>
      </c>
      <c r="K444" s="180"/>
      <c r="L444" s="180"/>
      <c r="M444" s="180"/>
      <c r="N444" s="180"/>
      <c r="O444" s="180"/>
      <c r="P444" s="180"/>
      <c r="Q444" s="174"/>
      <c r="R444" s="174"/>
      <c r="S444" s="174"/>
      <c r="T444" s="174"/>
      <c r="U444" s="174"/>
      <c r="V444" s="174"/>
      <c r="W444" s="175"/>
      <c r="X444" s="68"/>
      <c r="Y444" s="67"/>
      <c r="Z444" s="118" t="str">
        <f>IF(H444="○",#REF!,"")</f>
        <v/>
      </c>
    </row>
    <row r="445" spans="1:26" ht="20.100000000000001" customHeight="1" x14ac:dyDescent="0.15">
      <c r="A445" s="52"/>
      <c r="B445" s="52"/>
      <c r="C445" s="63"/>
      <c r="D445" s="300"/>
      <c r="E445" s="301"/>
      <c r="F445" s="302"/>
      <c r="G445" s="119" t="s">
        <v>293</v>
      </c>
      <c r="H445" s="208"/>
      <c r="I445" s="209"/>
      <c r="J445" s="180" t="s">
        <v>673</v>
      </c>
      <c r="K445" s="180"/>
      <c r="L445" s="180"/>
      <c r="M445" s="180"/>
      <c r="N445" s="180"/>
      <c r="O445" s="180"/>
      <c r="P445" s="180"/>
      <c r="Q445" s="174"/>
      <c r="R445" s="174"/>
      <c r="S445" s="174"/>
      <c r="T445" s="174"/>
      <c r="U445" s="174"/>
      <c r="V445" s="174"/>
      <c r="W445" s="175"/>
      <c r="X445" s="68"/>
      <c r="Y445" s="67"/>
      <c r="Z445" s="118" t="str">
        <f>IF(H445="○",#REF!,"")</f>
        <v/>
      </c>
    </row>
    <row r="446" spans="1:26" ht="20.100000000000001" customHeight="1" x14ac:dyDescent="0.15">
      <c r="A446" s="52"/>
      <c r="B446" s="52"/>
      <c r="C446" s="63"/>
      <c r="D446" s="300"/>
      <c r="E446" s="301"/>
      <c r="F446" s="302"/>
      <c r="G446" s="119" t="s">
        <v>292</v>
      </c>
      <c r="H446" s="208"/>
      <c r="I446" s="209"/>
      <c r="J446" s="180" t="s">
        <v>674</v>
      </c>
      <c r="K446" s="180"/>
      <c r="L446" s="180"/>
      <c r="M446" s="180"/>
      <c r="N446" s="180"/>
      <c r="O446" s="180"/>
      <c r="P446" s="180"/>
      <c r="Q446" s="174"/>
      <c r="R446" s="174"/>
      <c r="S446" s="174"/>
      <c r="T446" s="174"/>
      <c r="U446" s="174"/>
      <c r="V446" s="174"/>
      <c r="W446" s="175"/>
      <c r="X446" s="68"/>
      <c r="Y446" s="67"/>
      <c r="Z446" s="118" t="str">
        <f>IF(H446="○",#REF!,"")</f>
        <v/>
      </c>
    </row>
    <row r="447" spans="1:26" ht="20.100000000000001" customHeight="1" x14ac:dyDescent="0.15">
      <c r="A447" s="52"/>
      <c r="B447" s="52"/>
      <c r="C447" s="63"/>
      <c r="D447" s="300"/>
      <c r="E447" s="301"/>
      <c r="F447" s="302"/>
      <c r="G447" s="119" t="s">
        <v>291</v>
      </c>
      <c r="H447" s="208"/>
      <c r="I447" s="209"/>
      <c r="J447" s="180" t="s">
        <v>675</v>
      </c>
      <c r="K447" s="180"/>
      <c r="L447" s="180"/>
      <c r="M447" s="180"/>
      <c r="N447" s="180"/>
      <c r="O447" s="180"/>
      <c r="P447" s="180"/>
      <c r="Q447" s="174"/>
      <c r="R447" s="174"/>
      <c r="S447" s="174"/>
      <c r="T447" s="174"/>
      <c r="U447" s="174"/>
      <c r="V447" s="174"/>
      <c r="W447" s="175"/>
      <c r="X447" s="68"/>
      <c r="Y447" s="67"/>
      <c r="Z447" s="118" t="str">
        <f>IF(H447="○",#REF!,"")</f>
        <v/>
      </c>
    </row>
    <row r="448" spans="1:26" ht="20.100000000000001" customHeight="1" x14ac:dyDescent="0.15">
      <c r="A448" s="52"/>
      <c r="B448" s="52"/>
      <c r="C448" s="63"/>
      <c r="D448" s="300"/>
      <c r="E448" s="301"/>
      <c r="F448" s="302"/>
      <c r="G448" s="119" t="s">
        <v>290</v>
      </c>
      <c r="H448" s="208"/>
      <c r="I448" s="209"/>
      <c r="J448" s="180" t="s">
        <v>676</v>
      </c>
      <c r="K448" s="180"/>
      <c r="L448" s="180"/>
      <c r="M448" s="180"/>
      <c r="N448" s="180"/>
      <c r="O448" s="180"/>
      <c r="P448" s="180"/>
      <c r="Q448" s="174"/>
      <c r="R448" s="174"/>
      <c r="S448" s="174"/>
      <c r="T448" s="174"/>
      <c r="U448" s="174"/>
      <c r="V448" s="174"/>
      <c r="W448" s="175"/>
      <c r="X448" s="68"/>
      <c r="Y448" s="67"/>
      <c r="Z448" s="118" t="str">
        <f>IF(H448="○",#REF!,"")</f>
        <v/>
      </c>
    </row>
    <row r="449" spans="1:26" ht="20.100000000000001" customHeight="1" x14ac:dyDescent="0.15">
      <c r="A449" s="52"/>
      <c r="B449" s="52"/>
      <c r="C449" s="63"/>
      <c r="D449" s="300"/>
      <c r="E449" s="301"/>
      <c r="F449" s="302"/>
      <c r="G449" s="119" t="s">
        <v>289</v>
      </c>
      <c r="H449" s="208"/>
      <c r="I449" s="209"/>
      <c r="J449" s="180" t="s">
        <v>677</v>
      </c>
      <c r="K449" s="180"/>
      <c r="L449" s="180"/>
      <c r="M449" s="180"/>
      <c r="N449" s="180"/>
      <c r="O449" s="180"/>
      <c r="P449" s="180"/>
      <c r="Q449" s="174"/>
      <c r="R449" s="174"/>
      <c r="S449" s="174"/>
      <c r="T449" s="174"/>
      <c r="U449" s="174"/>
      <c r="V449" s="174"/>
      <c r="W449" s="175"/>
      <c r="X449" s="68"/>
      <c r="Y449" s="67"/>
      <c r="Z449" s="118" t="str">
        <f>IF(H449="○",#REF!,"")</f>
        <v/>
      </c>
    </row>
    <row r="450" spans="1:26" ht="20.100000000000001" customHeight="1" x14ac:dyDescent="0.15">
      <c r="A450" s="52"/>
      <c r="B450" s="52"/>
      <c r="C450" s="63"/>
      <c r="D450" s="300"/>
      <c r="E450" s="301"/>
      <c r="F450" s="302"/>
      <c r="G450" s="119" t="s">
        <v>288</v>
      </c>
      <c r="H450" s="208"/>
      <c r="I450" s="209"/>
      <c r="J450" s="180" t="s">
        <v>678</v>
      </c>
      <c r="K450" s="180"/>
      <c r="L450" s="180"/>
      <c r="M450" s="180"/>
      <c r="N450" s="180"/>
      <c r="O450" s="180"/>
      <c r="P450" s="180"/>
      <c r="Q450" s="174"/>
      <c r="R450" s="174"/>
      <c r="S450" s="174"/>
      <c r="T450" s="174"/>
      <c r="U450" s="174"/>
      <c r="V450" s="174"/>
      <c r="W450" s="175"/>
      <c r="X450" s="68"/>
      <c r="Y450" s="67"/>
      <c r="Z450" s="118" t="str">
        <f>IF(H450="○",#REF!,"")</f>
        <v/>
      </c>
    </row>
    <row r="451" spans="1:26" ht="20.100000000000001" customHeight="1" x14ac:dyDescent="0.15">
      <c r="A451" s="52"/>
      <c r="B451" s="52"/>
      <c r="C451" s="63"/>
      <c r="D451" s="300"/>
      <c r="E451" s="301"/>
      <c r="F451" s="302"/>
      <c r="G451" s="119" t="s">
        <v>287</v>
      </c>
      <c r="H451" s="208"/>
      <c r="I451" s="209"/>
      <c r="J451" s="180" t="s">
        <v>679</v>
      </c>
      <c r="K451" s="180"/>
      <c r="L451" s="180"/>
      <c r="M451" s="180"/>
      <c r="N451" s="180"/>
      <c r="O451" s="180"/>
      <c r="P451" s="180"/>
      <c r="Q451" s="174"/>
      <c r="R451" s="174"/>
      <c r="S451" s="174"/>
      <c r="T451" s="174"/>
      <c r="U451" s="174"/>
      <c r="V451" s="174"/>
      <c r="W451" s="175"/>
      <c r="X451" s="68"/>
      <c r="Y451" s="67"/>
      <c r="Z451" s="118" t="str">
        <f>IF(H451="○",#REF!,"")</f>
        <v/>
      </c>
    </row>
    <row r="452" spans="1:26" ht="20.100000000000001" customHeight="1" x14ac:dyDescent="0.15">
      <c r="A452" s="52"/>
      <c r="B452" s="52"/>
      <c r="C452" s="63"/>
      <c r="D452" s="300"/>
      <c r="E452" s="301"/>
      <c r="F452" s="302"/>
      <c r="G452" s="119" t="s">
        <v>286</v>
      </c>
      <c r="H452" s="208"/>
      <c r="I452" s="209"/>
      <c r="J452" s="180" t="s">
        <v>680</v>
      </c>
      <c r="K452" s="180"/>
      <c r="L452" s="180"/>
      <c r="M452" s="180"/>
      <c r="N452" s="180"/>
      <c r="O452" s="180"/>
      <c r="P452" s="180"/>
      <c r="Q452" s="174"/>
      <c r="R452" s="174"/>
      <c r="S452" s="174"/>
      <c r="T452" s="174"/>
      <c r="U452" s="174"/>
      <c r="V452" s="174"/>
      <c r="W452" s="175"/>
      <c r="X452" s="68"/>
      <c r="Y452" s="67"/>
      <c r="Z452" s="118" t="str">
        <f>IF(H452="○",#REF!,"")</f>
        <v/>
      </c>
    </row>
    <row r="453" spans="1:26" ht="20.100000000000001" customHeight="1" x14ac:dyDescent="0.15">
      <c r="A453" s="52"/>
      <c r="B453" s="52"/>
      <c r="C453" s="63"/>
      <c r="D453" s="300"/>
      <c r="E453" s="301"/>
      <c r="F453" s="302"/>
      <c r="G453" s="119" t="s">
        <v>285</v>
      </c>
      <c r="H453" s="208"/>
      <c r="I453" s="209"/>
      <c r="J453" s="180" t="s">
        <v>681</v>
      </c>
      <c r="K453" s="180"/>
      <c r="L453" s="180"/>
      <c r="M453" s="180"/>
      <c r="N453" s="180"/>
      <c r="O453" s="180"/>
      <c r="P453" s="180"/>
      <c r="Q453" s="174"/>
      <c r="R453" s="174"/>
      <c r="S453" s="174"/>
      <c r="T453" s="174"/>
      <c r="U453" s="174"/>
      <c r="V453" s="174"/>
      <c r="W453" s="175"/>
      <c r="X453" s="68"/>
      <c r="Y453" s="67"/>
      <c r="Z453" s="118" t="str">
        <f>IF(H453="○",#REF!,"")</f>
        <v/>
      </c>
    </row>
    <row r="454" spans="1:26" ht="20.100000000000001" customHeight="1" x14ac:dyDescent="0.15">
      <c r="A454" s="52"/>
      <c r="B454" s="52"/>
      <c r="C454" s="63"/>
      <c r="D454" s="300"/>
      <c r="E454" s="301"/>
      <c r="F454" s="302"/>
      <c r="G454" s="119" t="s">
        <v>284</v>
      </c>
      <c r="H454" s="208"/>
      <c r="I454" s="209"/>
      <c r="J454" s="180" t="s">
        <v>682</v>
      </c>
      <c r="K454" s="180"/>
      <c r="L454" s="180"/>
      <c r="M454" s="180"/>
      <c r="N454" s="180"/>
      <c r="O454" s="180"/>
      <c r="P454" s="180"/>
      <c r="Q454" s="174"/>
      <c r="R454" s="174"/>
      <c r="S454" s="174"/>
      <c r="T454" s="174"/>
      <c r="U454" s="174"/>
      <c r="V454" s="174"/>
      <c r="W454" s="175"/>
      <c r="X454" s="68"/>
      <c r="Y454" s="67"/>
      <c r="Z454" s="118" t="str">
        <f>IF(H454="○",#REF!,"")</f>
        <v/>
      </c>
    </row>
    <row r="455" spans="1:26" ht="20.100000000000001" customHeight="1" x14ac:dyDescent="0.15">
      <c r="A455" s="52"/>
      <c r="B455" s="52"/>
      <c r="C455" s="63"/>
      <c r="D455" s="300"/>
      <c r="E455" s="301"/>
      <c r="F455" s="302"/>
      <c r="G455" s="119" t="s">
        <v>283</v>
      </c>
      <c r="H455" s="208"/>
      <c r="I455" s="209"/>
      <c r="J455" s="180" t="s">
        <v>683</v>
      </c>
      <c r="K455" s="180"/>
      <c r="L455" s="180"/>
      <c r="M455" s="180"/>
      <c r="N455" s="180"/>
      <c r="O455" s="180"/>
      <c r="P455" s="180"/>
      <c r="Q455" s="174"/>
      <c r="R455" s="174"/>
      <c r="S455" s="174"/>
      <c r="T455" s="174"/>
      <c r="U455" s="174"/>
      <c r="V455" s="174"/>
      <c r="W455" s="175"/>
      <c r="X455" s="68"/>
      <c r="Y455" s="67"/>
      <c r="Z455" s="118" t="str">
        <f>IF(H455="○",#REF!,"")</f>
        <v/>
      </c>
    </row>
    <row r="456" spans="1:26" ht="20.100000000000001" customHeight="1" x14ac:dyDescent="0.15">
      <c r="A456" s="52"/>
      <c r="B456" s="52"/>
      <c r="C456" s="63"/>
      <c r="D456" s="300"/>
      <c r="E456" s="301"/>
      <c r="F456" s="302"/>
      <c r="G456" s="119" t="s">
        <v>282</v>
      </c>
      <c r="H456" s="208"/>
      <c r="I456" s="209"/>
      <c r="J456" s="180" t="s">
        <v>684</v>
      </c>
      <c r="K456" s="180"/>
      <c r="L456" s="180"/>
      <c r="M456" s="180"/>
      <c r="N456" s="180"/>
      <c r="O456" s="180"/>
      <c r="P456" s="180"/>
      <c r="Q456" s="174"/>
      <c r="R456" s="174"/>
      <c r="S456" s="174"/>
      <c r="T456" s="174"/>
      <c r="U456" s="174"/>
      <c r="V456" s="174"/>
      <c r="W456" s="175"/>
      <c r="X456" s="68"/>
      <c r="Y456" s="67"/>
      <c r="Z456" s="118" t="str">
        <f>IF(H456="○",#REF!,"")</f>
        <v/>
      </c>
    </row>
    <row r="457" spans="1:26" ht="20.100000000000001" customHeight="1" x14ac:dyDescent="0.15">
      <c r="A457" s="52"/>
      <c r="B457" s="52"/>
      <c r="C457" s="63"/>
      <c r="D457" s="300"/>
      <c r="E457" s="301"/>
      <c r="F457" s="302"/>
      <c r="G457" s="119" t="s">
        <v>281</v>
      </c>
      <c r="H457" s="208"/>
      <c r="I457" s="209"/>
      <c r="J457" s="180" t="s">
        <v>685</v>
      </c>
      <c r="K457" s="180"/>
      <c r="L457" s="180"/>
      <c r="M457" s="180"/>
      <c r="N457" s="180"/>
      <c r="O457" s="180"/>
      <c r="P457" s="180"/>
      <c r="Q457" s="174"/>
      <c r="R457" s="174"/>
      <c r="S457" s="174"/>
      <c r="T457" s="174"/>
      <c r="U457" s="174"/>
      <c r="V457" s="174"/>
      <c r="W457" s="175"/>
      <c r="X457" s="68"/>
      <c r="Y457" s="67"/>
      <c r="Z457" s="118" t="str">
        <f>IF(H457="○",#REF!,"")</f>
        <v/>
      </c>
    </row>
    <row r="458" spans="1:26" ht="20.100000000000001" customHeight="1" x14ac:dyDescent="0.15">
      <c r="A458" s="52"/>
      <c r="B458" s="52"/>
      <c r="C458" s="63"/>
      <c r="D458" s="300"/>
      <c r="E458" s="301"/>
      <c r="F458" s="302"/>
      <c r="G458" s="119" t="s">
        <v>280</v>
      </c>
      <c r="H458" s="208"/>
      <c r="I458" s="209"/>
      <c r="J458" s="180" t="s">
        <v>686</v>
      </c>
      <c r="K458" s="180"/>
      <c r="L458" s="180"/>
      <c r="M458" s="180"/>
      <c r="N458" s="180"/>
      <c r="O458" s="180"/>
      <c r="P458" s="180"/>
      <c r="Q458" s="174"/>
      <c r="R458" s="174"/>
      <c r="S458" s="174"/>
      <c r="T458" s="174"/>
      <c r="U458" s="174"/>
      <c r="V458" s="174"/>
      <c r="W458" s="175"/>
      <c r="X458" s="68"/>
      <c r="Y458" s="67"/>
      <c r="Z458" s="118" t="str">
        <f>IF(H458="○",#REF!,"")</f>
        <v/>
      </c>
    </row>
    <row r="459" spans="1:26" ht="20.100000000000001" customHeight="1" x14ac:dyDescent="0.15">
      <c r="A459" s="52"/>
      <c r="B459" s="52"/>
      <c r="C459" s="63"/>
      <c r="D459" s="300"/>
      <c r="E459" s="301"/>
      <c r="F459" s="302"/>
      <c r="G459" s="119" t="s">
        <v>279</v>
      </c>
      <c r="H459" s="208"/>
      <c r="I459" s="209"/>
      <c r="J459" s="180" t="s">
        <v>687</v>
      </c>
      <c r="K459" s="180"/>
      <c r="L459" s="180"/>
      <c r="M459" s="180"/>
      <c r="N459" s="180"/>
      <c r="O459" s="180"/>
      <c r="P459" s="180"/>
      <c r="Q459" s="174"/>
      <c r="R459" s="174"/>
      <c r="S459" s="174"/>
      <c r="T459" s="174"/>
      <c r="U459" s="174"/>
      <c r="V459" s="174"/>
      <c r="W459" s="175"/>
      <c r="X459" s="68"/>
      <c r="Y459" s="67"/>
      <c r="Z459" s="118" t="str">
        <f>IF(H459="○",#REF!,"")</f>
        <v/>
      </c>
    </row>
    <row r="460" spans="1:26" ht="20.100000000000001" customHeight="1" x14ac:dyDescent="0.15">
      <c r="A460" s="52"/>
      <c r="B460" s="52"/>
      <c r="C460" s="63"/>
      <c r="D460" s="300"/>
      <c r="E460" s="301"/>
      <c r="F460" s="302"/>
      <c r="G460" s="119" t="s">
        <v>278</v>
      </c>
      <c r="H460" s="208"/>
      <c r="I460" s="209"/>
      <c r="J460" s="180" t="s">
        <v>688</v>
      </c>
      <c r="K460" s="180"/>
      <c r="L460" s="180"/>
      <c r="M460" s="180"/>
      <c r="N460" s="180"/>
      <c r="O460" s="180"/>
      <c r="P460" s="180"/>
      <c r="Q460" s="174"/>
      <c r="R460" s="174"/>
      <c r="S460" s="174"/>
      <c r="T460" s="174"/>
      <c r="U460" s="174"/>
      <c r="V460" s="174"/>
      <c r="W460" s="175"/>
      <c r="X460" s="68"/>
      <c r="Y460" s="67"/>
      <c r="Z460" s="118" t="str">
        <f>IF(H460="○",#REF!,"")</f>
        <v/>
      </c>
    </row>
    <row r="461" spans="1:26" ht="20.100000000000001" customHeight="1" x14ac:dyDescent="0.15">
      <c r="A461" s="52"/>
      <c r="B461" s="52"/>
      <c r="C461" s="63"/>
      <c r="D461" s="300"/>
      <c r="E461" s="301"/>
      <c r="F461" s="302"/>
      <c r="G461" s="119" t="s">
        <v>277</v>
      </c>
      <c r="H461" s="208"/>
      <c r="I461" s="209"/>
      <c r="J461" s="180" t="s">
        <v>689</v>
      </c>
      <c r="K461" s="180"/>
      <c r="L461" s="180"/>
      <c r="M461" s="180"/>
      <c r="N461" s="180"/>
      <c r="O461" s="180"/>
      <c r="P461" s="180"/>
      <c r="Q461" s="174"/>
      <c r="R461" s="174"/>
      <c r="S461" s="174"/>
      <c r="T461" s="174"/>
      <c r="U461" s="174"/>
      <c r="V461" s="174"/>
      <c r="W461" s="175"/>
      <c r="X461" s="68"/>
      <c r="Y461" s="67"/>
      <c r="Z461" s="118" t="str">
        <f>IF(H461="○",#REF!,"")</f>
        <v/>
      </c>
    </row>
    <row r="462" spans="1:26" ht="20.100000000000001" customHeight="1" x14ac:dyDescent="0.15">
      <c r="A462" s="52"/>
      <c r="B462" s="52"/>
      <c r="C462" s="63"/>
      <c r="D462" s="300"/>
      <c r="E462" s="301"/>
      <c r="F462" s="302"/>
      <c r="G462" s="119" t="s">
        <v>276</v>
      </c>
      <c r="H462" s="208"/>
      <c r="I462" s="209"/>
      <c r="J462" s="180" t="s">
        <v>690</v>
      </c>
      <c r="K462" s="180"/>
      <c r="L462" s="180"/>
      <c r="M462" s="180"/>
      <c r="N462" s="180"/>
      <c r="O462" s="180"/>
      <c r="P462" s="180"/>
      <c r="Q462" s="174"/>
      <c r="R462" s="174"/>
      <c r="S462" s="174"/>
      <c r="T462" s="174"/>
      <c r="U462" s="174"/>
      <c r="V462" s="174"/>
      <c r="W462" s="175"/>
      <c r="X462" s="68"/>
      <c r="Y462" s="67"/>
      <c r="Z462" s="118" t="str">
        <f>IF(H462="○",#REF!,"")</f>
        <v/>
      </c>
    </row>
    <row r="463" spans="1:26" ht="20.100000000000001" customHeight="1" x14ac:dyDescent="0.15">
      <c r="A463" s="52"/>
      <c r="B463" s="52"/>
      <c r="C463" s="63"/>
      <c r="D463" s="300"/>
      <c r="E463" s="301"/>
      <c r="F463" s="302"/>
      <c r="G463" s="119" t="s">
        <v>275</v>
      </c>
      <c r="H463" s="208"/>
      <c r="I463" s="209"/>
      <c r="J463" s="180" t="s">
        <v>691</v>
      </c>
      <c r="K463" s="180"/>
      <c r="L463" s="180"/>
      <c r="M463" s="180"/>
      <c r="N463" s="180"/>
      <c r="O463" s="180"/>
      <c r="P463" s="180"/>
      <c r="Q463" s="174"/>
      <c r="R463" s="174"/>
      <c r="S463" s="174"/>
      <c r="T463" s="174"/>
      <c r="U463" s="174"/>
      <c r="V463" s="174"/>
      <c r="W463" s="175"/>
      <c r="X463" s="68"/>
      <c r="Y463" s="67"/>
      <c r="Z463" s="118" t="str">
        <f>IF(H463="○",#REF!,"")</f>
        <v/>
      </c>
    </row>
    <row r="464" spans="1:26" ht="20.100000000000001" customHeight="1" x14ac:dyDescent="0.15">
      <c r="A464" s="52"/>
      <c r="B464" s="52"/>
      <c r="C464" s="63"/>
      <c r="D464" s="300"/>
      <c r="E464" s="301"/>
      <c r="F464" s="302"/>
      <c r="G464" s="119" t="s">
        <v>274</v>
      </c>
      <c r="H464" s="208"/>
      <c r="I464" s="209"/>
      <c r="J464" s="180" t="s">
        <v>692</v>
      </c>
      <c r="K464" s="180"/>
      <c r="L464" s="180"/>
      <c r="M464" s="180"/>
      <c r="N464" s="180"/>
      <c r="O464" s="180"/>
      <c r="P464" s="180"/>
      <c r="Q464" s="174"/>
      <c r="R464" s="174"/>
      <c r="S464" s="174"/>
      <c r="T464" s="174"/>
      <c r="U464" s="174"/>
      <c r="V464" s="174"/>
      <c r="W464" s="175"/>
      <c r="X464" s="68"/>
      <c r="Y464" s="67"/>
      <c r="Z464" s="118" t="str">
        <f>IF(H464="○",#REF!,"")</f>
        <v/>
      </c>
    </row>
    <row r="465" spans="1:26" ht="20.100000000000001" customHeight="1" x14ac:dyDescent="0.15">
      <c r="A465" s="52"/>
      <c r="B465" s="52"/>
      <c r="C465" s="63"/>
      <c r="D465" s="300"/>
      <c r="E465" s="301"/>
      <c r="F465" s="302"/>
      <c r="G465" s="119" t="s">
        <v>273</v>
      </c>
      <c r="H465" s="208"/>
      <c r="I465" s="209"/>
      <c r="J465" s="180" t="s">
        <v>693</v>
      </c>
      <c r="K465" s="180"/>
      <c r="L465" s="180"/>
      <c r="M465" s="180"/>
      <c r="N465" s="180"/>
      <c r="O465" s="180"/>
      <c r="P465" s="180"/>
      <c r="Q465" s="174"/>
      <c r="R465" s="174"/>
      <c r="S465" s="174"/>
      <c r="T465" s="174"/>
      <c r="U465" s="174"/>
      <c r="V465" s="174"/>
      <c r="W465" s="175"/>
      <c r="X465" s="68"/>
      <c r="Y465" s="67"/>
      <c r="Z465" s="118" t="str">
        <f>IF(H465="○",#REF!,"")</f>
        <v/>
      </c>
    </row>
    <row r="466" spans="1:26" ht="20.100000000000001" customHeight="1" x14ac:dyDescent="0.15">
      <c r="A466" s="52">
        <f>IF(AND(H466="○",TRIM(Q466)=""), 1001,0)</f>
        <v>0</v>
      </c>
      <c r="B466" s="52"/>
      <c r="C466" s="63"/>
      <c r="D466" s="303"/>
      <c r="E466" s="304"/>
      <c r="F466" s="305"/>
      <c r="G466" s="120" t="s">
        <v>272</v>
      </c>
      <c r="H466" s="210"/>
      <c r="I466" s="211"/>
      <c r="J466" s="181" t="s">
        <v>694</v>
      </c>
      <c r="K466" s="181"/>
      <c r="L466" s="181"/>
      <c r="M466" s="181"/>
      <c r="N466" s="181"/>
      <c r="O466" s="181"/>
      <c r="P466" s="181"/>
      <c r="Q466" s="292"/>
      <c r="R466" s="293"/>
      <c r="S466" s="293"/>
      <c r="T466" s="293"/>
      <c r="U466" s="293"/>
      <c r="V466" s="293"/>
      <c r="W466" s="294"/>
      <c r="X466" s="68"/>
      <c r="Y466" s="67"/>
      <c r="Z466" s="118" t="str">
        <f>IF(H466="○",#REF!,"")</f>
        <v/>
      </c>
    </row>
    <row r="467" spans="1:26" ht="20.100000000000001" customHeight="1" x14ac:dyDescent="0.15">
      <c r="A467" s="52"/>
      <c r="B467" s="52"/>
      <c r="C467" s="63"/>
      <c r="D467" s="71"/>
      <c r="E467" s="89"/>
      <c r="F467" s="89"/>
      <c r="G467" s="89"/>
      <c r="H467" s="89"/>
      <c r="I467" s="89"/>
      <c r="J467" s="89"/>
      <c r="K467" s="89"/>
      <c r="L467" s="89"/>
      <c r="M467" s="89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8"/>
      <c r="Y467" s="67"/>
    </row>
    <row r="468" spans="1:26" ht="15.75" customHeight="1" x14ac:dyDescent="0.15">
      <c r="A468" s="52"/>
      <c r="B468" s="52"/>
      <c r="C468" s="63"/>
      <c r="D468" s="71"/>
      <c r="E468" s="89"/>
      <c r="F468" s="89"/>
      <c r="G468" s="89"/>
      <c r="H468" s="89"/>
      <c r="I468" s="89"/>
      <c r="J468" s="89"/>
      <c r="K468" s="89"/>
      <c r="L468" s="89"/>
      <c r="M468" s="89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8"/>
      <c r="Y468" s="67"/>
    </row>
    <row r="469" spans="1:26" ht="20.100000000000001" customHeight="1" x14ac:dyDescent="0.15">
      <c r="A469" s="52"/>
      <c r="B469" s="52"/>
      <c r="C469" s="63"/>
      <c r="D469" s="198" t="s">
        <v>303</v>
      </c>
      <c r="E469" s="198"/>
      <c r="F469" s="198"/>
      <c r="G469" s="198"/>
      <c r="H469" s="198"/>
      <c r="I469" s="198"/>
      <c r="J469" s="198"/>
      <c r="K469" s="198"/>
      <c r="L469" s="198"/>
      <c r="M469" s="198"/>
      <c r="N469" s="198"/>
      <c r="O469" s="198"/>
      <c r="P469" s="198"/>
      <c r="Q469" s="198"/>
      <c r="R469" s="198"/>
      <c r="S469" s="198"/>
      <c r="T469" s="198"/>
      <c r="U469" s="198"/>
      <c r="V469" s="198"/>
      <c r="W469" s="198"/>
      <c r="X469" s="68"/>
    </row>
    <row r="470" spans="1:26" ht="3" customHeight="1" x14ac:dyDescent="0.15">
      <c r="A470" s="52"/>
      <c r="B470" s="52"/>
      <c r="C470" s="63"/>
      <c r="D470" s="115"/>
      <c r="E470" s="82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8"/>
    </row>
    <row r="471" spans="1:26" ht="20.100000000000001" customHeight="1" x14ac:dyDescent="0.15">
      <c r="A471" s="52"/>
      <c r="B471" s="52"/>
      <c r="C471" s="63"/>
      <c r="D471" s="245" t="s">
        <v>59</v>
      </c>
      <c r="E471" s="246"/>
      <c r="F471" s="246"/>
      <c r="G471" s="125"/>
      <c r="H471" s="251" t="s">
        <v>40</v>
      </c>
      <c r="I471" s="252"/>
      <c r="J471" s="247" t="s">
        <v>41</v>
      </c>
      <c r="K471" s="248"/>
      <c r="L471" s="248"/>
      <c r="M471" s="248"/>
      <c r="N471" s="248"/>
      <c r="O471" s="248"/>
      <c r="P471" s="248"/>
      <c r="Q471" s="284" t="s">
        <v>422</v>
      </c>
      <c r="R471" s="285"/>
      <c r="S471" s="285"/>
      <c r="T471" s="285"/>
      <c r="U471" s="285"/>
      <c r="V471" s="285"/>
      <c r="W471" s="286"/>
      <c r="X471" s="76"/>
    </row>
    <row r="472" spans="1:26" ht="20.100000000000001" customHeight="1" x14ac:dyDescent="0.15">
      <c r="A472" s="52"/>
      <c r="B472" s="52"/>
      <c r="C472" s="69"/>
      <c r="D472" s="267" t="s">
        <v>893</v>
      </c>
      <c r="E472" s="268"/>
      <c r="F472" s="268"/>
      <c r="G472" s="117" t="s">
        <v>876</v>
      </c>
      <c r="H472" s="212"/>
      <c r="I472" s="213"/>
      <c r="J472" s="182" t="s">
        <v>749</v>
      </c>
      <c r="K472" s="182"/>
      <c r="L472" s="182"/>
      <c r="M472" s="182"/>
      <c r="N472" s="182"/>
      <c r="O472" s="182"/>
      <c r="P472" s="182"/>
      <c r="Q472" s="287"/>
      <c r="R472" s="287"/>
      <c r="S472" s="287"/>
      <c r="T472" s="287"/>
      <c r="U472" s="287"/>
      <c r="V472" s="287"/>
      <c r="W472" s="288"/>
      <c r="X472" s="76"/>
      <c r="Z472" s="118" t="str">
        <f>IF(H472="○",#REF!,"")</f>
        <v/>
      </c>
    </row>
    <row r="473" spans="1:26" ht="20.100000000000001" customHeight="1" x14ac:dyDescent="0.15">
      <c r="A473" s="52"/>
      <c r="B473" s="52"/>
      <c r="C473" s="69"/>
      <c r="D473" s="270"/>
      <c r="E473" s="271"/>
      <c r="F473" s="271"/>
      <c r="G473" s="119" t="s">
        <v>330</v>
      </c>
      <c r="H473" s="208"/>
      <c r="I473" s="209"/>
      <c r="J473" s="180" t="s">
        <v>750</v>
      </c>
      <c r="K473" s="180"/>
      <c r="L473" s="180"/>
      <c r="M473" s="180"/>
      <c r="N473" s="180"/>
      <c r="O473" s="180"/>
      <c r="P473" s="180"/>
      <c r="Q473" s="278"/>
      <c r="R473" s="278"/>
      <c r="S473" s="278"/>
      <c r="T473" s="278"/>
      <c r="U473" s="278"/>
      <c r="V473" s="278"/>
      <c r="W473" s="279"/>
      <c r="X473" s="76"/>
      <c r="Z473" s="118" t="str">
        <f>IF(H473="○",#REF!,"")</f>
        <v/>
      </c>
    </row>
    <row r="474" spans="1:26" ht="20.100000000000001" customHeight="1" x14ac:dyDescent="0.15">
      <c r="A474" s="52"/>
      <c r="B474" s="52"/>
      <c r="C474" s="69"/>
      <c r="D474" s="270"/>
      <c r="E474" s="271"/>
      <c r="F474" s="271"/>
      <c r="G474" s="119" t="s">
        <v>329</v>
      </c>
      <c r="H474" s="208"/>
      <c r="I474" s="209"/>
      <c r="J474" s="180" t="s">
        <v>751</v>
      </c>
      <c r="K474" s="180"/>
      <c r="L474" s="180"/>
      <c r="M474" s="180"/>
      <c r="N474" s="180"/>
      <c r="O474" s="180"/>
      <c r="P474" s="180"/>
      <c r="Q474" s="278"/>
      <c r="R474" s="278"/>
      <c r="S474" s="278"/>
      <c r="T474" s="278"/>
      <c r="U474" s="278"/>
      <c r="V474" s="278"/>
      <c r="W474" s="279"/>
      <c r="X474" s="76"/>
      <c r="Z474" s="118" t="str">
        <f>IF(H474="○",#REF!,"")</f>
        <v/>
      </c>
    </row>
    <row r="475" spans="1:26" ht="20.100000000000001" customHeight="1" x14ac:dyDescent="0.15">
      <c r="A475" s="52"/>
      <c r="B475" s="52"/>
      <c r="C475" s="69"/>
      <c r="D475" s="270"/>
      <c r="E475" s="271"/>
      <c r="F475" s="271"/>
      <c r="G475" s="119" t="s">
        <v>328</v>
      </c>
      <c r="H475" s="208"/>
      <c r="I475" s="209"/>
      <c r="J475" s="180" t="s">
        <v>752</v>
      </c>
      <c r="K475" s="180"/>
      <c r="L475" s="180"/>
      <c r="M475" s="180"/>
      <c r="N475" s="180"/>
      <c r="O475" s="180"/>
      <c r="P475" s="180"/>
      <c r="Q475" s="278"/>
      <c r="R475" s="278"/>
      <c r="S475" s="278"/>
      <c r="T475" s="278"/>
      <c r="U475" s="278"/>
      <c r="V475" s="278"/>
      <c r="W475" s="279"/>
      <c r="X475" s="76"/>
      <c r="Z475" s="118" t="str">
        <f>IF(H475="○",#REF!,"")</f>
        <v/>
      </c>
    </row>
    <row r="476" spans="1:26" ht="20.100000000000001" customHeight="1" x14ac:dyDescent="0.15">
      <c r="A476" s="52"/>
      <c r="B476" s="52"/>
      <c r="C476" s="69"/>
      <c r="D476" s="270"/>
      <c r="E476" s="271"/>
      <c r="F476" s="271"/>
      <c r="G476" s="119" t="s">
        <v>327</v>
      </c>
      <c r="H476" s="208"/>
      <c r="I476" s="209"/>
      <c r="J476" s="180" t="s">
        <v>753</v>
      </c>
      <c r="K476" s="180"/>
      <c r="L476" s="180"/>
      <c r="M476" s="180"/>
      <c r="N476" s="180"/>
      <c r="O476" s="180"/>
      <c r="P476" s="180"/>
      <c r="Q476" s="278"/>
      <c r="R476" s="278"/>
      <c r="S476" s="278"/>
      <c r="T476" s="278"/>
      <c r="U476" s="278"/>
      <c r="V476" s="278"/>
      <c r="W476" s="279"/>
      <c r="X476" s="76"/>
      <c r="Z476" s="118" t="str">
        <f>IF(H476="○",#REF!,"")</f>
        <v/>
      </c>
    </row>
    <row r="477" spans="1:26" ht="20.100000000000001" customHeight="1" x14ac:dyDescent="0.15">
      <c r="A477" s="52"/>
      <c r="B477" s="52"/>
      <c r="C477" s="69"/>
      <c r="D477" s="270"/>
      <c r="E477" s="271"/>
      <c r="F477" s="271"/>
      <c r="G477" s="119" t="s">
        <v>326</v>
      </c>
      <c r="H477" s="208"/>
      <c r="I477" s="209"/>
      <c r="J477" s="180" t="s">
        <v>754</v>
      </c>
      <c r="K477" s="180"/>
      <c r="L477" s="180"/>
      <c r="M477" s="180"/>
      <c r="N477" s="180"/>
      <c r="O477" s="180"/>
      <c r="P477" s="180"/>
      <c r="Q477" s="280"/>
      <c r="R477" s="278"/>
      <c r="S477" s="278"/>
      <c r="T477" s="278"/>
      <c r="U477" s="278"/>
      <c r="V477" s="278"/>
      <c r="W477" s="279"/>
      <c r="X477" s="76"/>
    </row>
    <row r="478" spans="1:26" ht="20.100000000000001" customHeight="1" x14ac:dyDescent="0.15">
      <c r="A478" s="52"/>
      <c r="B478" s="52"/>
      <c r="C478" s="69"/>
      <c r="D478" s="270"/>
      <c r="E478" s="271"/>
      <c r="F478" s="271"/>
      <c r="G478" s="119" t="s">
        <v>325</v>
      </c>
      <c r="H478" s="208"/>
      <c r="I478" s="209"/>
      <c r="J478" s="180" t="s">
        <v>755</v>
      </c>
      <c r="K478" s="180"/>
      <c r="L478" s="180"/>
      <c r="M478" s="180"/>
      <c r="N478" s="180"/>
      <c r="O478" s="180"/>
      <c r="P478" s="180"/>
      <c r="Q478" s="278"/>
      <c r="R478" s="278"/>
      <c r="S478" s="278"/>
      <c r="T478" s="278"/>
      <c r="U478" s="278"/>
      <c r="V478" s="278"/>
      <c r="W478" s="279"/>
      <c r="X478" s="76"/>
    </row>
    <row r="479" spans="1:26" ht="20.100000000000001" customHeight="1" x14ac:dyDescent="0.15">
      <c r="A479" s="52"/>
      <c r="B479" s="52"/>
      <c r="C479" s="69"/>
      <c r="D479" s="270"/>
      <c r="E479" s="271"/>
      <c r="F479" s="271"/>
      <c r="G479" s="119" t="s">
        <v>324</v>
      </c>
      <c r="H479" s="208"/>
      <c r="I479" s="209"/>
      <c r="J479" s="180" t="s">
        <v>756</v>
      </c>
      <c r="K479" s="180"/>
      <c r="L479" s="180"/>
      <c r="M479" s="180"/>
      <c r="N479" s="180"/>
      <c r="O479" s="180"/>
      <c r="P479" s="180"/>
      <c r="Q479" s="249"/>
      <c r="R479" s="249"/>
      <c r="S479" s="249"/>
      <c r="T479" s="249"/>
      <c r="U479" s="249"/>
      <c r="V479" s="249"/>
      <c r="W479" s="250"/>
      <c r="X479" s="68"/>
      <c r="Y479" s="67"/>
      <c r="Z479" s="118" t="str">
        <f>IF(H479="○",#REF!,"")</f>
        <v/>
      </c>
    </row>
    <row r="480" spans="1:26" ht="20.100000000000001" customHeight="1" x14ac:dyDescent="0.15">
      <c r="A480" s="52"/>
      <c r="B480" s="52"/>
      <c r="C480" s="69"/>
      <c r="D480" s="270"/>
      <c r="E480" s="271"/>
      <c r="F480" s="271"/>
      <c r="G480" s="119" t="s">
        <v>323</v>
      </c>
      <c r="H480" s="208"/>
      <c r="I480" s="209"/>
      <c r="J480" s="180" t="s">
        <v>597</v>
      </c>
      <c r="K480" s="180"/>
      <c r="L480" s="180"/>
      <c r="M480" s="180"/>
      <c r="N480" s="180"/>
      <c r="O480" s="180"/>
      <c r="P480" s="180"/>
      <c r="Q480" s="249"/>
      <c r="R480" s="249"/>
      <c r="S480" s="249"/>
      <c r="T480" s="249"/>
      <c r="U480" s="249"/>
      <c r="V480" s="249"/>
      <c r="W480" s="250"/>
      <c r="X480" s="68"/>
      <c r="Y480" s="67"/>
      <c r="Z480" s="118" t="str">
        <f>IF(H480="○",#REF!,"")</f>
        <v/>
      </c>
    </row>
    <row r="481" spans="1:26" ht="20.100000000000001" customHeight="1" x14ac:dyDescent="0.15">
      <c r="A481" s="52"/>
      <c r="B481" s="52"/>
      <c r="C481" s="69"/>
      <c r="D481" s="270"/>
      <c r="E481" s="271"/>
      <c r="F481" s="271"/>
      <c r="G481" s="119" t="s">
        <v>322</v>
      </c>
      <c r="H481" s="208"/>
      <c r="I481" s="209"/>
      <c r="J481" s="180" t="s">
        <v>757</v>
      </c>
      <c r="K481" s="180"/>
      <c r="L481" s="180"/>
      <c r="M481" s="180"/>
      <c r="N481" s="180"/>
      <c r="O481" s="180"/>
      <c r="P481" s="180"/>
      <c r="Q481" s="249"/>
      <c r="R481" s="249"/>
      <c r="S481" s="249"/>
      <c r="T481" s="249"/>
      <c r="U481" s="249"/>
      <c r="V481" s="249"/>
      <c r="W481" s="250"/>
      <c r="X481" s="68"/>
      <c r="Y481" s="67"/>
      <c r="Z481" s="118" t="str">
        <f>IF(H481="○",#REF!,"")</f>
        <v/>
      </c>
    </row>
    <row r="482" spans="1:26" ht="20.100000000000001" customHeight="1" x14ac:dyDescent="0.15">
      <c r="A482" s="52"/>
      <c r="B482" s="52"/>
      <c r="C482" s="69"/>
      <c r="D482" s="270"/>
      <c r="E482" s="271"/>
      <c r="F482" s="271"/>
      <c r="G482" s="119" t="s">
        <v>321</v>
      </c>
      <c r="H482" s="208"/>
      <c r="I482" s="209"/>
      <c r="J482" s="180" t="s">
        <v>758</v>
      </c>
      <c r="K482" s="180"/>
      <c r="L482" s="180"/>
      <c r="M482" s="180"/>
      <c r="N482" s="180"/>
      <c r="O482" s="180"/>
      <c r="P482" s="180"/>
      <c r="Q482" s="249"/>
      <c r="R482" s="249"/>
      <c r="S482" s="249"/>
      <c r="T482" s="249"/>
      <c r="U482" s="249"/>
      <c r="V482" s="249"/>
      <c r="W482" s="250"/>
      <c r="X482" s="68"/>
      <c r="Y482" s="67"/>
      <c r="Z482" s="118" t="str">
        <f>IF(H482="○",#REF!,"")</f>
        <v/>
      </c>
    </row>
    <row r="483" spans="1:26" ht="20.100000000000001" customHeight="1" x14ac:dyDescent="0.15">
      <c r="A483" s="52"/>
      <c r="B483" s="52"/>
      <c r="C483" s="69"/>
      <c r="D483" s="270"/>
      <c r="E483" s="271"/>
      <c r="F483" s="271"/>
      <c r="G483" s="119" t="s">
        <v>320</v>
      </c>
      <c r="H483" s="208"/>
      <c r="I483" s="209"/>
      <c r="J483" s="180" t="s">
        <v>759</v>
      </c>
      <c r="K483" s="180"/>
      <c r="L483" s="180"/>
      <c r="M483" s="180"/>
      <c r="N483" s="180"/>
      <c r="O483" s="180"/>
      <c r="P483" s="180"/>
      <c r="Q483" s="249"/>
      <c r="R483" s="249"/>
      <c r="S483" s="249"/>
      <c r="T483" s="249"/>
      <c r="U483" s="249"/>
      <c r="V483" s="249"/>
      <c r="W483" s="250"/>
      <c r="X483" s="68"/>
      <c r="Y483" s="67"/>
      <c r="Z483" s="118" t="str">
        <f>IF(H483="○",#REF!,"")</f>
        <v/>
      </c>
    </row>
    <row r="484" spans="1:26" ht="20.100000000000001" customHeight="1" x14ac:dyDescent="0.15">
      <c r="A484" s="52"/>
      <c r="B484" s="52"/>
      <c r="C484" s="69"/>
      <c r="D484" s="270"/>
      <c r="E484" s="271"/>
      <c r="F484" s="271"/>
      <c r="G484" s="119" t="s">
        <v>319</v>
      </c>
      <c r="H484" s="208"/>
      <c r="I484" s="209"/>
      <c r="J484" s="180" t="s">
        <v>760</v>
      </c>
      <c r="K484" s="180"/>
      <c r="L484" s="180"/>
      <c r="M484" s="180"/>
      <c r="N484" s="180"/>
      <c r="O484" s="180"/>
      <c r="P484" s="180"/>
      <c r="Q484" s="249"/>
      <c r="R484" s="249"/>
      <c r="S484" s="249"/>
      <c r="T484" s="249"/>
      <c r="U484" s="249"/>
      <c r="V484" s="249"/>
      <c r="W484" s="250"/>
      <c r="X484" s="68"/>
      <c r="Y484" s="67"/>
      <c r="Z484" s="118" t="str">
        <f>IF(H484="○",#REF!,"")</f>
        <v/>
      </c>
    </row>
    <row r="485" spans="1:26" ht="20.100000000000001" customHeight="1" x14ac:dyDescent="0.15">
      <c r="A485" s="52"/>
      <c r="B485" s="52"/>
      <c r="C485" s="69"/>
      <c r="D485" s="270"/>
      <c r="E485" s="271"/>
      <c r="F485" s="271"/>
      <c r="G485" s="119" t="s">
        <v>318</v>
      </c>
      <c r="H485" s="208"/>
      <c r="I485" s="209"/>
      <c r="J485" s="180" t="s">
        <v>519</v>
      </c>
      <c r="K485" s="180"/>
      <c r="L485" s="180"/>
      <c r="M485" s="180"/>
      <c r="N485" s="180"/>
      <c r="O485" s="180"/>
      <c r="P485" s="180"/>
      <c r="Q485" s="249"/>
      <c r="R485" s="249"/>
      <c r="S485" s="249"/>
      <c r="T485" s="249"/>
      <c r="U485" s="249"/>
      <c r="V485" s="249"/>
      <c r="W485" s="250"/>
      <c r="X485" s="68"/>
      <c r="Y485" s="67"/>
      <c r="Z485" s="118" t="str">
        <f>IF(H485="○",#REF!,"")</f>
        <v/>
      </c>
    </row>
    <row r="486" spans="1:26" ht="20.100000000000001" customHeight="1" x14ac:dyDescent="0.15">
      <c r="A486" s="52"/>
      <c r="B486" s="52"/>
      <c r="C486" s="69"/>
      <c r="D486" s="270"/>
      <c r="E486" s="271"/>
      <c r="F486" s="271"/>
      <c r="G486" s="119" t="s">
        <v>317</v>
      </c>
      <c r="H486" s="208"/>
      <c r="I486" s="209"/>
      <c r="J486" s="180" t="s">
        <v>761</v>
      </c>
      <c r="K486" s="180"/>
      <c r="L486" s="180"/>
      <c r="M486" s="180"/>
      <c r="N486" s="180"/>
      <c r="O486" s="180"/>
      <c r="P486" s="180"/>
      <c r="Q486" s="249"/>
      <c r="R486" s="249"/>
      <c r="S486" s="249"/>
      <c r="T486" s="249"/>
      <c r="U486" s="249"/>
      <c r="V486" s="249"/>
      <c r="W486" s="250"/>
      <c r="X486" s="76"/>
      <c r="Z486" s="118" t="str">
        <f>IF(H486="○",#REF!,"")</f>
        <v/>
      </c>
    </row>
    <row r="487" spans="1:26" ht="20.100000000000001" customHeight="1" x14ac:dyDescent="0.15">
      <c r="A487" s="52"/>
      <c r="B487" s="52"/>
      <c r="C487" s="69"/>
      <c r="D487" s="270"/>
      <c r="E487" s="271"/>
      <c r="F487" s="271"/>
      <c r="G487" s="119" t="s">
        <v>316</v>
      </c>
      <c r="H487" s="208"/>
      <c r="I487" s="209"/>
      <c r="J487" s="180" t="s">
        <v>762</v>
      </c>
      <c r="K487" s="180"/>
      <c r="L487" s="180"/>
      <c r="M487" s="180"/>
      <c r="N487" s="180"/>
      <c r="O487" s="180"/>
      <c r="P487" s="180"/>
      <c r="Q487" s="249"/>
      <c r="R487" s="249"/>
      <c r="S487" s="249"/>
      <c r="T487" s="249"/>
      <c r="U487" s="249"/>
      <c r="V487" s="249"/>
      <c r="W487" s="250"/>
      <c r="X487" s="76"/>
      <c r="Z487" s="118" t="str">
        <f>IF(H487="○",#REF!,"")</f>
        <v/>
      </c>
    </row>
    <row r="488" spans="1:26" ht="20.100000000000001" customHeight="1" x14ac:dyDescent="0.15">
      <c r="A488" s="52"/>
      <c r="B488" s="52"/>
      <c r="C488" s="69"/>
      <c r="D488" s="270"/>
      <c r="E488" s="271"/>
      <c r="F488" s="271"/>
      <c r="G488" s="119" t="s">
        <v>315</v>
      </c>
      <c r="H488" s="208"/>
      <c r="I488" s="209"/>
      <c r="J488" s="180" t="s">
        <v>763</v>
      </c>
      <c r="K488" s="180"/>
      <c r="L488" s="180"/>
      <c r="M488" s="180"/>
      <c r="N488" s="180"/>
      <c r="O488" s="180"/>
      <c r="P488" s="180"/>
      <c r="Q488" s="249"/>
      <c r="R488" s="249"/>
      <c r="S488" s="249"/>
      <c r="T488" s="249"/>
      <c r="U488" s="249"/>
      <c r="V488" s="249"/>
      <c r="W488" s="250"/>
      <c r="X488" s="76"/>
      <c r="Z488" s="118" t="str">
        <f>IF(H488="○",#REF!,"")</f>
        <v/>
      </c>
    </row>
    <row r="489" spans="1:26" ht="20.100000000000001" customHeight="1" x14ac:dyDescent="0.15">
      <c r="A489" s="52"/>
      <c r="B489" s="52"/>
      <c r="C489" s="69"/>
      <c r="D489" s="270"/>
      <c r="E489" s="271"/>
      <c r="F489" s="271"/>
      <c r="G489" s="119" t="s">
        <v>314</v>
      </c>
      <c r="H489" s="208"/>
      <c r="I489" s="209"/>
      <c r="J489" s="180" t="s">
        <v>594</v>
      </c>
      <c r="K489" s="180"/>
      <c r="L489" s="180"/>
      <c r="M489" s="180"/>
      <c r="N489" s="180"/>
      <c r="O489" s="180"/>
      <c r="P489" s="180"/>
      <c r="Q489" s="249"/>
      <c r="R489" s="249"/>
      <c r="S489" s="249"/>
      <c r="T489" s="249"/>
      <c r="U489" s="249"/>
      <c r="V489" s="249"/>
      <c r="W489" s="250"/>
      <c r="X489" s="76"/>
      <c r="Z489" s="118" t="str">
        <f>IF(H489="○",#REF!,"")</f>
        <v/>
      </c>
    </row>
    <row r="490" spans="1:26" ht="20.100000000000001" customHeight="1" x14ac:dyDescent="0.15">
      <c r="A490" s="52"/>
      <c r="B490" s="52"/>
      <c r="C490" s="69"/>
      <c r="D490" s="270"/>
      <c r="E490" s="271"/>
      <c r="F490" s="271"/>
      <c r="G490" s="119" t="s">
        <v>313</v>
      </c>
      <c r="H490" s="208"/>
      <c r="I490" s="209"/>
      <c r="J490" s="180" t="s">
        <v>580</v>
      </c>
      <c r="K490" s="180"/>
      <c r="L490" s="180"/>
      <c r="M490" s="180"/>
      <c r="N490" s="180"/>
      <c r="O490" s="180"/>
      <c r="P490" s="180"/>
      <c r="Q490" s="249"/>
      <c r="R490" s="249"/>
      <c r="S490" s="249"/>
      <c r="T490" s="249"/>
      <c r="U490" s="249"/>
      <c r="V490" s="249"/>
      <c r="W490" s="250"/>
      <c r="X490" s="76"/>
      <c r="Z490" s="118" t="str">
        <f>IF(H490="○",#REF!,"")</f>
        <v/>
      </c>
    </row>
    <row r="491" spans="1:26" ht="20.100000000000001" customHeight="1" x14ac:dyDescent="0.15">
      <c r="A491" s="52"/>
      <c r="B491" s="52"/>
      <c r="C491" s="69"/>
      <c r="D491" s="270"/>
      <c r="E491" s="271"/>
      <c r="F491" s="271"/>
      <c r="G491" s="119" t="s">
        <v>312</v>
      </c>
      <c r="H491" s="208"/>
      <c r="I491" s="209"/>
      <c r="J491" s="180" t="s">
        <v>509</v>
      </c>
      <c r="K491" s="180"/>
      <c r="L491" s="180"/>
      <c r="M491" s="180"/>
      <c r="N491" s="180"/>
      <c r="O491" s="180"/>
      <c r="P491" s="180"/>
      <c r="Q491" s="249"/>
      <c r="R491" s="249"/>
      <c r="S491" s="249"/>
      <c r="T491" s="249"/>
      <c r="U491" s="249"/>
      <c r="V491" s="249"/>
      <c r="W491" s="250"/>
      <c r="X491" s="76"/>
      <c r="Z491" s="118" t="str">
        <f>IF(H491="○",#REF!,"")</f>
        <v/>
      </c>
    </row>
    <row r="492" spans="1:26" ht="20.100000000000001" customHeight="1" x14ac:dyDescent="0.15">
      <c r="A492" s="52"/>
      <c r="B492" s="52"/>
      <c r="C492" s="69"/>
      <c r="D492" s="270"/>
      <c r="E492" s="271"/>
      <c r="F492" s="271"/>
      <c r="G492" s="119" t="s">
        <v>311</v>
      </c>
      <c r="H492" s="208"/>
      <c r="I492" s="209"/>
      <c r="J492" s="180" t="s">
        <v>507</v>
      </c>
      <c r="K492" s="180"/>
      <c r="L492" s="180"/>
      <c r="M492" s="180"/>
      <c r="N492" s="180"/>
      <c r="O492" s="180"/>
      <c r="P492" s="180"/>
      <c r="Q492" s="174"/>
      <c r="R492" s="174"/>
      <c r="S492" s="174"/>
      <c r="T492" s="174"/>
      <c r="U492" s="174"/>
      <c r="V492" s="174"/>
      <c r="W492" s="175"/>
      <c r="X492" s="76"/>
      <c r="Z492" s="118" t="str">
        <f>IF(H492="○",#REF!,"")</f>
        <v/>
      </c>
    </row>
    <row r="493" spans="1:26" ht="20.100000000000001" customHeight="1" x14ac:dyDescent="0.15">
      <c r="A493" s="52"/>
      <c r="B493" s="52"/>
      <c r="C493" s="69"/>
      <c r="D493" s="270"/>
      <c r="E493" s="271"/>
      <c r="F493" s="271"/>
      <c r="G493" s="119" t="s">
        <v>310</v>
      </c>
      <c r="H493" s="208"/>
      <c r="I493" s="209"/>
      <c r="J493" s="180" t="s">
        <v>764</v>
      </c>
      <c r="K493" s="180"/>
      <c r="L493" s="180"/>
      <c r="M493" s="180"/>
      <c r="N493" s="180"/>
      <c r="O493" s="180"/>
      <c r="P493" s="180"/>
      <c r="Q493" s="174"/>
      <c r="R493" s="174"/>
      <c r="S493" s="174"/>
      <c r="T493" s="174"/>
      <c r="U493" s="174"/>
      <c r="V493" s="174"/>
      <c r="W493" s="175"/>
      <c r="X493" s="68"/>
      <c r="Y493" s="67"/>
      <c r="Z493" s="118" t="str">
        <f>IF(H493="○",#REF!,"")</f>
        <v/>
      </c>
    </row>
    <row r="494" spans="1:26" ht="20.100000000000001" customHeight="1" x14ac:dyDescent="0.15">
      <c r="A494" s="52"/>
      <c r="B494" s="52"/>
      <c r="C494" s="69"/>
      <c r="D494" s="270"/>
      <c r="E494" s="271"/>
      <c r="F494" s="271"/>
      <c r="G494" s="119" t="s">
        <v>309</v>
      </c>
      <c r="H494" s="208"/>
      <c r="I494" s="209"/>
      <c r="J494" s="180" t="s">
        <v>765</v>
      </c>
      <c r="K494" s="180"/>
      <c r="L494" s="180"/>
      <c r="M494" s="180"/>
      <c r="N494" s="180"/>
      <c r="O494" s="180"/>
      <c r="P494" s="180"/>
      <c r="Q494" s="174"/>
      <c r="R494" s="174"/>
      <c r="S494" s="174"/>
      <c r="T494" s="174"/>
      <c r="U494" s="174"/>
      <c r="V494" s="174"/>
      <c r="W494" s="175"/>
      <c r="X494" s="68"/>
      <c r="Y494" s="67"/>
      <c r="Z494" s="118" t="str">
        <f>IF(H494="○",#REF!,"")</f>
        <v/>
      </c>
    </row>
    <row r="495" spans="1:26" ht="20.100000000000001" customHeight="1" x14ac:dyDescent="0.15">
      <c r="A495" s="52"/>
      <c r="B495" s="52"/>
      <c r="C495" s="69"/>
      <c r="D495" s="270"/>
      <c r="E495" s="271"/>
      <c r="F495" s="271"/>
      <c r="G495" s="119" t="s">
        <v>308</v>
      </c>
      <c r="H495" s="208"/>
      <c r="I495" s="209"/>
      <c r="J495" s="180" t="s">
        <v>766</v>
      </c>
      <c r="K495" s="180"/>
      <c r="L495" s="180"/>
      <c r="M495" s="180"/>
      <c r="N495" s="180"/>
      <c r="O495" s="180"/>
      <c r="P495" s="180"/>
      <c r="Q495" s="174"/>
      <c r="R495" s="174"/>
      <c r="S495" s="174"/>
      <c r="T495" s="174"/>
      <c r="U495" s="174"/>
      <c r="V495" s="174"/>
      <c r="W495" s="175"/>
      <c r="X495" s="68"/>
      <c r="Y495" s="67"/>
      <c r="Z495" s="118" t="str">
        <f>IF(H495="○",#REF!,"")</f>
        <v/>
      </c>
    </row>
    <row r="496" spans="1:26" ht="20.100000000000001" customHeight="1" x14ac:dyDescent="0.15">
      <c r="A496" s="52"/>
      <c r="B496" s="52"/>
      <c r="C496" s="69"/>
      <c r="D496" s="270"/>
      <c r="E496" s="271"/>
      <c r="F496" s="271"/>
      <c r="G496" s="119" t="s">
        <v>307</v>
      </c>
      <c r="H496" s="208"/>
      <c r="I496" s="209"/>
      <c r="J496" s="180" t="s">
        <v>683</v>
      </c>
      <c r="K496" s="180"/>
      <c r="L496" s="180"/>
      <c r="M496" s="180"/>
      <c r="N496" s="180"/>
      <c r="O496" s="180"/>
      <c r="P496" s="180"/>
      <c r="Q496" s="174"/>
      <c r="R496" s="174"/>
      <c r="S496" s="174"/>
      <c r="T496" s="174"/>
      <c r="U496" s="174"/>
      <c r="V496" s="174"/>
      <c r="W496" s="175"/>
      <c r="X496" s="68"/>
      <c r="Y496" s="67"/>
      <c r="Z496" s="118" t="str">
        <f>IF(H496="○",#REF!,"")</f>
        <v/>
      </c>
    </row>
    <row r="497" spans="1:26" ht="20.100000000000001" customHeight="1" x14ac:dyDescent="0.15">
      <c r="A497" s="52"/>
      <c r="B497" s="52"/>
      <c r="C497" s="69"/>
      <c r="D497" s="270"/>
      <c r="E497" s="271"/>
      <c r="F497" s="271"/>
      <c r="G497" s="119" t="s">
        <v>306</v>
      </c>
      <c r="H497" s="208"/>
      <c r="I497" s="209"/>
      <c r="J497" s="180" t="s">
        <v>767</v>
      </c>
      <c r="K497" s="180"/>
      <c r="L497" s="180"/>
      <c r="M497" s="180"/>
      <c r="N497" s="180"/>
      <c r="O497" s="180"/>
      <c r="P497" s="180"/>
      <c r="Q497" s="174"/>
      <c r="R497" s="174"/>
      <c r="S497" s="174"/>
      <c r="T497" s="174"/>
      <c r="U497" s="174"/>
      <c r="V497" s="174"/>
      <c r="W497" s="175"/>
      <c r="X497" s="68"/>
      <c r="Y497" s="67"/>
      <c r="Z497" s="118" t="str">
        <f>IF(H497="○",#REF!,"")</f>
        <v/>
      </c>
    </row>
    <row r="498" spans="1:26" ht="20.100000000000001" customHeight="1" x14ac:dyDescent="0.15">
      <c r="A498" s="52"/>
      <c r="B498" s="52"/>
      <c r="C498" s="69"/>
      <c r="D498" s="270"/>
      <c r="E498" s="271"/>
      <c r="F498" s="271"/>
      <c r="G498" s="119" t="s">
        <v>305</v>
      </c>
      <c r="H498" s="208"/>
      <c r="I498" s="209"/>
      <c r="J498" s="180" t="s">
        <v>768</v>
      </c>
      <c r="K498" s="180"/>
      <c r="L498" s="180"/>
      <c r="M498" s="180"/>
      <c r="N498" s="180"/>
      <c r="O498" s="180"/>
      <c r="P498" s="180"/>
      <c r="Q498" s="174"/>
      <c r="R498" s="174"/>
      <c r="S498" s="174"/>
      <c r="T498" s="174"/>
      <c r="U498" s="174"/>
      <c r="V498" s="174"/>
      <c r="W498" s="175"/>
      <c r="X498" s="67"/>
      <c r="Y498" s="73"/>
      <c r="Z498" s="118" t="str">
        <f>IF(H498="○",#REF!,"")</f>
        <v/>
      </c>
    </row>
    <row r="499" spans="1:26" ht="20.100000000000001" customHeight="1" x14ac:dyDescent="0.15">
      <c r="C499" s="126"/>
      <c r="D499" s="273"/>
      <c r="E499" s="274"/>
      <c r="F499" s="274"/>
      <c r="G499" s="120" t="s">
        <v>304</v>
      </c>
      <c r="H499" s="210"/>
      <c r="I499" s="211"/>
      <c r="J499" s="181" t="s">
        <v>769</v>
      </c>
      <c r="K499" s="181"/>
      <c r="L499" s="181"/>
      <c r="M499" s="181"/>
      <c r="N499" s="181"/>
      <c r="O499" s="181"/>
      <c r="P499" s="181"/>
      <c r="Q499" s="176"/>
      <c r="R499" s="176"/>
      <c r="S499" s="176"/>
      <c r="T499" s="176"/>
      <c r="U499" s="176"/>
      <c r="V499" s="176"/>
      <c r="W499" s="177"/>
      <c r="X499" s="76"/>
      <c r="Z499" s="118" t="str">
        <f>IF(H499="○",#REF!,"")</f>
        <v/>
      </c>
    </row>
    <row r="500" spans="1:26" ht="20.100000000000001" customHeight="1" x14ac:dyDescent="0.15">
      <c r="C500" s="126"/>
      <c r="D500" s="267" t="s">
        <v>894</v>
      </c>
      <c r="E500" s="268"/>
      <c r="F500" s="268"/>
      <c r="G500" s="117" t="s">
        <v>877</v>
      </c>
      <c r="H500" s="212"/>
      <c r="I500" s="213"/>
      <c r="J500" s="182" t="s">
        <v>770</v>
      </c>
      <c r="K500" s="182"/>
      <c r="L500" s="182"/>
      <c r="M500" s="182"/>
      <c r="N500" s="182"/>
      <c r="O500" s="182"/>
      <c r="P500" s="182"/>
      <c r="Q500" s="178"/>
      <c r="R500" s="178"/>
      <c r="S500" s="178"/>
      <c r="T500" s="178"/>
      <c r="U500" s="178"/>
      <c r="V500" s="178"/>
      <c r="W500" s="179"/>
      <c r="X500" s="76"/>
      <c r="Z500" s="118" t="str">
        <f>IF(H500="○",#REF!,"")</f>
        <v/>
      </c>
    </row>
    <row r="501" spans="1:26" ht="20.100000000000001" customHeight="1" x14ac:dyDescent="0.15">
      <c r="C501" s="126"/>
      <c r="D501" s="270"/>
      <c r="E501" s="271"/>
      <c r="F501" s="271"/>
      <c r="G501" s="119" t="s">
        <v>333</v>
      </c>
      <c r="H501" s="208"/>
      <c r="I501" s="209"/>
      <c r="J501" s="180" t="s">
        <v>771</v>
      </c>
      <c r="K501" s="180"/>
      <c r="L501" s="180"/>
      <c r="M501" s="180"/>
      <c r="N501" s="180"/>
      <c r="O501" s="180"/>
      <c r="P501" s="180"/>
      <c r="Q501" s="174"/>
      <c r="R501" s="174"/>
      <c r="S501" s="174"/>
      <c r="T501" s="174"/>
      <c r="U501" s="174"/>
      <c r="V501" s="174"/>
      <c r="W501" s="175"/>
      <c r="X501" s="76"/>
      <c r="Z501" s="118" t="str">
        <f>IF(H501="○",#REF!,"")</f>
        <v/>
      </c>
    </row>
    <row r="502" spans="1:26" ht="20.100000000000001" customHeight="1" x14ac:dyDescent="0.15">
      <c r="C502" s="126"/>
      <c r="D502" s="270"/>
      <c r="E502" s="271"/>
      <c r="F502" s="271"/>
      <c r="G502" s="119" t="s">
        <v>332</v>
      </c>
      <c r="H502" s="208"/>
      <c r="I502" s="209"/>
      <c r="J502" s="180" t="s">
        <v>772</v>
      </c>
      <c r="K502" s="180"/>
      <c r="L502" s="180"/>
      <c r="M502" s="180"/>
      <c r="N502" s="180"/>
      <c r="O502" s="180"/>
      <c r="P502" s="180"/>
      <c r="Q502" s="174"/>
      <c r="R502" s="174"/>
      <c r="S502" s="174"/>
      <c r="T502" s="174"/>
      <c r="U502" s="174"/>
      <c r="V502" s="174"/>
      <c r="W502" s="175"/>
      <c r="X502" s="76"/>
      <c r="Z502" s="118" t="str">
        <f>IF(H502="○",#REF!,"")</f>
        <v/>
      </c>
    </row>
    <row r="503" spans="1:26" ht="20.100000000000001" customHeight="1" x14ac:dyDescent="0.15">
      <c r="C503" s="126"/>
      <c r="D503" s="273"/>
      <c r="E503" s="274"/>
      <c r="F503" s="274"/>
      <c r="G503" s="120" t="s">
        <v>331</v>
      </c>
      <c r="H503" s="210"/>
      <c r="I503" s="211"/>
      <c r="J503" s="181" t="s">
        <v>773</v>
      </c>
      <c r="K503" s="181"/>
      <c r="L503" s="181"/>
      <c r="M503" s="181"/>
      <c r="N503" s="181"/>
      <c r="O503" s="181"/>
      <c r="P503" s="181"/>
      <c r="Q503" s="176"/>
      <c r="R503" s="176"/>
      <c r="S503" s="176"/>
      <c r="T503" s="176"/>
      <c r="U503" s="176"/>
      <c r="V503" s="176"/>
      <c r="W503" s="177"/>
      <c r="X503" s="76"/>
      <c r="Z503" s="118" t="str">
        <f>IF(H503="○",#REF!,"")</f>
        <v/>
      </c>
    </row>
    <row r="504" spans="1:26" ht="20.100000000000001" customHeight="1" x14ac:dyDescent="0.15">
      <c r="C504" s="126"/>
      <c r="D504" s="306" t="s">
        <v>895</v>
      </c>
      <c r="E504" s="307"/>
      <c r="F504" s="307"/>
      <c r="G504" s="127" t="s">
        <v>878</v>
      </c>
      <c r="H504" s="243"/>
      <c r="I504" s="244"/>
      <c r="J504" s="295" t="s">
        <v>774</v>
      </c>
      <c r="K504" s="295"/>
      <c r="L504" s="295"/>
      <c r="M504" s="295"/>
      <c r="N504" s="295"/>
      <c r="O504" s="295"/>
      <c r="P504" s="296"/>
      <c r="Q504" s="276"/>
      <c r="R504" s="276"/>
      <c r="S504" s="276"/>
      <c r="T504" s="276"/>
      <c r="U504" s="276"/>
      <c r="V504" s="276"/>
      <c r="W504" s="277"/>
      <c r="X504" s="76"/>
      <c r="Z504" s="118" t="str">
        <f>IF(H504="○",#REF!,"")</f>
        <v/>
      </c>
    </row>
    <row r="505" spans="1:26" ht="20.100000000000001" customHeight="1" x14ac:dyDescent="0.15">
      <c r="C505" s="126"/>
      <c r="D505" s="267" t="s">
        <v>896</v>
      </c>
      <c r="E505" s="268"/>
      <c r="F505" s="268"/>
      <c r="G505" s="117" t="s">
        <v>879</v>
      </c>
      <c r="H505" s="212"/>
      <c r="I505" s="213"/>
      <c r="J505" s="182" t="s">
        <v>775</v>
      </c>
      <c r="K505" s="182"/>
      <c r="L505" s="182"/>
      <c r="M505" s="182"/>
      <c r="N505" s="182"/>
      <c r="O505" s="182"/>
      <c r="P505" s="182"/>
      <c r="Q505" s="178"/>
      <c r="R505" s="178"/>
      <c r="S505" s="178"/>
      <c r="T505" s="178"/>
      <c r="U505" s="178"/>
      <c r="V505" s="178"/>
      <c r="W505" s="179"/>
      <c r="X505" s="76"/>
      <c r="Z505" s="118" t="str">
        <f>IF(H505="○",#REF!,"")</f>
        <v/>
      </c>
    </row>
    <row r="506" spans="1:26" ht="20.100000000000001" customHeight="1" x14ac:dyDescent="0.15">
      <c r="C506" s="126"/>
      <c r="D506" s="270"/>
      <c r="E506" s="271"/>
      <c r="F506" s="271"/>
      <c r="G506" s="119" t="s">
        <v>348</v>
      </c>
      <c r="H506" s="208"/>
      <c r="I506" s="209"/>
      <c r="J506" s="180" t="s">
        <v>776</v>
      </c>
      <c r="K506" s="180"/>
      <c r="L506" s="180"/>
      <c r="M506" s="180"/>
      <c r="N506" s="180"/>
      <c r="O506" s="180"/>
      <c r="P506" s="180"/>
      <c r="Q506" s="174"/>
      <c r="R506" s="174"/>
      <c r="S506" s="174"/>
      <c r="T506" s="174"/>
      <c r="U506" s="174"/>
      <c r="V506" s="174"/>
      <c r="W506" s="175"/>
      <c r="X506" s="76"/>
      <c r="Z506" s="118" t="str">
        <f>IF(H506="○",#REF!,"")</f>
        <v/>
      </c>
    </row>
    <row r="507" spans="1:26" ht="20.100000000000001" customHeight="1" x14ac:dyDescent="0.15">
      <c r="C507" s="126"/>
      <c r="D507" s="270"/>
      <c r="E507" s="271"/>
      <c r="F507" s="271"/>
      <c r="G507" s="119" t="s">
        <v>347</v>
      </c>
      <c r="H507" s="208"/>
      <c r="I507" s="209"/>
      <c r="J507" s="180" t="s">
        <v>777</v>
      </c>
      <c r="K507" s="180"/>
      <c r="L507" s="180"/>
      <c r="M507" s="180"/>
      <c r="N507" s="180"/>
      <c r="O507" s="180"/>
      <c r="P507" s="180"/>
      <c r="Q507" s="281"/>
      <c r="R507" s="281"/>
      <c r="S507" s="281"/>
      <c r="T507" s="281"/>
      <c r="U507" s="281"/>
      <c r="V507" s="281"/>
      <c r="W507" s="282"/>
      <c r="X507" s="76"/>
      <c r="Z507" s="118" t="str">
        <f>IF(H507="○",#REF!,"")</f>
        <v/>
      </c>
    </row>
    <row r="508" spans="1:26" ht="20.100000000000001" customHeight="1" x14ac:dyDescent="0.15">
      <c r="C508" s="126"/>
      <c r="D508" s="270"/>
      <c r="E508" s="271"/>
      <c r="F508" s="271"/>
      <c r="G508" s="119" t="s">
        <v>346</v>
      </c>
      <c r="H508" s="208"/>
      <c r="I508" s="209"/>
      <c r="J508" s="180" t="s">
        <v>778</v>
      </c>
      <c r="K508" s="180"/>
      <c r="L508" s="180"/>
      <c r="M508" s="180"/>
      <c r="N508" s="180"/>
      <c r="O508" s="180"/>
      <c r="P508" s="180"/>
      <c r="Q508" s="174"/>
      <c r="R508" s="174"/>
      <c r="S508" s="174"/>
      <c r="T508" s="174"/>
      <c r="U508" s="174"/>
      <c r="V508" s="174"/>
      <c r="W508" s="175"/>
      <c r="X508" s="76"/>
      <c r="Z508" s="118" t="str">
        <f>IF(H508="○",#REF!,"")</f>
        <v/>
      </c>
    </row>
    <row r="509" spans="1:26" ht="20.100000000000001" customHeight="1" x14ac:dyDescent="0.15">
      <c r="C509" s="126"/>
      <c r="D509" s="270"/>
      <c r="E509" s="271"/>
      <c r="F509" s="271"/>
      <c r="G509" s="119" t="s">
        <v>345</v>
      </c>
      <c r="H509" s="208"/>
      <c r="I509" s="209"/>
      <c r="J509" s="180" t="s">
        <v>779</v>
      </c>
      <c r="K509" s="180"/>
      <c r="L509" s="180"/>
      <c r="M509" s="180"/>
      <c r="N509" s="180"/>
      <c r="O509" s="180"/>
      <c r="P509" s="180"/>
      <c r="Q509" s="281"/>
      <c r="R509" s="281"/>
      <c r="S509" s="281"/>
      <c r="T509" s="281"/>
      <c r="U509" s="281"/>
      <c r="V509" s="281"/>
      <c r="W509" s="282"/>
      <c r="X509" s="76"/>
      <c r="Z509" s="118" t="str">
        <f>IF(H509="○",#REF!,"")</f>
        <v/>
      </c>
    </row>
    <row r="510" spans="1:26" ht="20.100000000000001" customHeight="1" x14ac:dyDescent="0.15">
      <c r="C510" s="126"/>
      <c r="D510" s="270"/>
      <c r="E510" s="271"/>
      <c r="F510" s="271"/>
      <c r="G510" s="119" t="s">
        <v>344</v>
      </c>
      <c r="H510" s="208"/>
      <c r="I510" s="209"/>
      <c r="J510" s="180" t="s">
        <v>780</v>
      </c>
      <c r="K510" s="180"/>
      <c r="L510" s="180"/>
      <c r="M510" s="180"/>
      <c r="N510" s="180"/>
      <c r="O510" s="180"/>
      <c r="P510" s="180"/>
      <c r="Q510" s="174"/>
      <c r="R510" s="174"/>
      <c r="S510" s="174"/>
      <c r="T510" s="174"/>
      <c r="U510" s="174"/>
      <c r="V510" s="174"/>
      <c r="W510" s="175"/>
      <c r="X510" s="76"/>
      <c r="Z510" s="118" t="str">
        <f>IF(H510="○",#REF!,"")</f>
        <v/>
      </c>
    </row>
    <row r="511" spans="1:26" ht="20.100000000000001" customHeight="1" x14ac:dyDescent="0.15">
      <c r="C511" s="126"/>
      <c r="D511" s="270"/>
      <c r="E511" s="271"/>
      <c r="F511" s="271"/>
      <c r="G511" s="119" t="s">
        <v>343</v>
      </c>
      <c r="H511" s="208"/>
      <c r="I511" s="209"/>
      <c r="J511" s="180" t="s">
        <v>781</v>
      </c>
      <c r="K511" s="180"/>
      <c r="L511" s="180"/>
      <c r="M511" s="180"/>
      <c r="N511" s="180"/>
      <c r="O511" s="180"/>
      <c r="P511" s="180"/>
      <c r="Q511" s="174"/>
      <c r="R511" s="174"/>
      <c r="S511" s="174"/>
      <c r="T511" s="174"/>
      <c r="U511" s="174"/>
      <c r="V511" s="174"/>
      <c r="W511" s="175"/>
      <c r="X511" s="76"/>
      <c r="Z511" s="118" t="str">
        <f>IF(H511="○",#REF!,"")</f>
        <v/>
      </c>
    </row>
    <row r="512" spans="1:26" ht="20.100000000000001" customHeight="1" x14ac:dyDescent="0.15">
      <c r="C512" s="126"/>
      <c r="D512" s="270"/>
      <c r="E512" s="271"/>
      <c r="F512" s="271"/>
      <c r="G512" s="119" t="s">
        <v>342</v>
      </c>
      <c r="H512" s="208"/>
      <c r="I512" s="209"/>
      <c r="J512" s="180" t="s">
        <v>782</v>
      </c>
      <c r="K512" s="180"/>
      <c r="L512" s="180"/>
      <c r="M512" s="180"/>
      <c r="N512" s="180"/>
      <c r="O512" s="180"/>
      <c r="P512" s="180"/>
      <c r="Q512" s="174"/>
      <c r="R512" s="174"/>
      <c r="S512" s="174"/>
      <c r="T512" s="174"/>
      <c r="U512" s="174"/>
      <c r="V512" s="174"/>
      <c r="W512" s="175"/>
      <c r="X512" s="76"/>
      <c r="Z512" s="118" t="str">
        <f>IF(H512="○",#REF!,"")</f>
        <v/>
      </c>
    </row>
    <row r="513" spans="3:26" ht="20.100000000000001" customHeight="1" x14ac:dyDescent="0.15">
      <c r="C513" s="126"/>
      <c r="D513" s="270"/>
      <c r="E513" s="271"/>
      <c r="F513" s="271"/>
      <c r="G513" s="119" t="s">
        <v>341</v>
      </c>
      <c r="H513" s="208"/>
      <c r="I513" s="209"/>
      <c r="J513" s="180" t="s">
        <v>783</v>
      </c>
      <c r="K513" s="180"/>
      <c r="L513" s="180"/>
      <c r="M513" s="180"/>
      <c r="N513" s="180"/>
      <c r="O513" s="180"/>
      <c r="P513" s="180"/>
      <c r="Q513" s="174"/>
      <c r="R513" s="174"/>
      <c r="S513" s="174"/>
      <c r="T513" s="174"/>
      <c r="U513" s="174"/>
      <c r="V513" s="174"/>
      <c r="W513" s="175"/>
      <c r="X513" s="76"/>
      <c r="Z513" s="118" t="str">
        <f>IF(H513="○",#REF!,"")</f>
        <v/>
      </c>
    </row>
    <row r="514" spans="3:26" ht="20.100000000000001" customHeight="1" x14ac:dyDescent="0.15">
      <c r="C514" s="126"/>
      <c r="D514" s="270"/>
      <c r="E514" s="271"/>
      <c r="F514" s="271"/>
      <c r="G514" s="119" t="s">
        <v>340</v>
      </c>
      <c r="H514" s="208"/>
      <c r="I514" s="209"/>
      <c r="J514" s="180" t="s">
        <v>784</v>
      </c>
      <c r="K514" s="180"/>
      <c r="L514" s="180"/>
      <c r="M514" s="180"/>
      <c r="N514" s="180"/>
      <c r="O514" s="180"/>
      <c r="P514" s="180"/>
      <c r="Q514" s="174"/>
      <c r="R514" s="174"/>
      <c r="S514" s="174"/>
      <c r="T514" s="174"/>
      <c r="U514" s="174"/>
      <c r="V514" s="174"/>
      <c r="W514" s="175"/>
      <c r="X514" s="76"/>
      <c r="Z514" s="118" t="str">
        <f>IF(H514="○",#REF!,"")</f>
        <v/>
      </c>
    </row>
    <row r="515" spans="3:26" ht="20.100000000000001" customHeight="1" x14ac:dyDescent="0.15">
      <c r="C515" s="126"/>
      <c r="D515" s="270"/>
      <c r="E515" s="271"/>
      <c r="F515" s="271"/>
      <c r="G515" s="119" t="s">
        <v>339</v>
      </c>
      <c r="H515" s="208"/>
      <c r="I515" s="209"/>
      <c r="J515" s="180" t="s">
        <v>785</v>
      </c>
      <c r="K515" s="180"/>
      <c r="L515" s="180"/>
      <c r="M515" s="180"/>
      <c r="N515" s="180"/>
      <c r="O515" s="180"/>
      <c r="P515" s="180"/>
      <c r="Q515" s="174"/>
      <c r="R515" s="174"/>
      <c r="S515" s="174"/>
      <c r="T515" s="174"/>
      <c r="U515" s="174"/>
      <c r="V515" s="174"/>
      <c r="W515" s="175"/>
      <c r="X515" s="76"/>
      <c r="Z515" s="118" t="str">
        <f>IF(H515="○",#REF!,"")</f>
        <v/>
      </c>
    </row>
    <row r="516" spans="3:26" ht="20.100000000000001" customHeight="1" x14ac:dyDescent="0.15">
      <c r="C516" s="126"/>
      <c r="D516" s="270"/>
      <c r="E516" s="271"/>
      <c r="F516" s="271"/>
      <c r="G516" s="119" t="s">
        <v>338</v>
      </c>
      <c r="H516" s="208"/>
      <c r="I516" s="209"/>
      <c r="J516" s="180" t="s">
        <v>786</v>
      </c>
      <c r="K516" s="180"/>
      <c r="L516" s="180"/>
      <c r="M516" s="180"/>
      <c r="N516" s="180"/>
      <c r="O516" s="180"/>
      <c r="P516" s="180"/>
      <c r="Q516" s="174"/>
      <c r="R516" s="174"/>
      <c r="S516" s="174"/>
      <c r="T516" s="174"/>
      <c r="U516" s="174"/>
      <c r="V516" s="174"/>
      <c r="W516" s="175"/>
      <c r="X516" s="76"/>
      <c r="Z516" s="118" t="str">
        <f>IF(H516="○",#REF!,"")</f>
        <v/>
      </c>
    </row>
    <row r="517" spans="3:26" ht="20.100000000000001" customHeight="1" x14ac:dyDescent="0.15">
      <c r="C517" s="126"/>
      <c r="D517" s="270"/>
      <c r="E517" s="271"/>
      <c r="F517" s="271"/>
      <c r="G517" s="119" t="s">
        <v>337</v>
      </c>
      <c r="H517" s="208"/>
      <c r="I517" s="209"/>
      <c r="J517" s="180" t="s">
        <v>787</v>
      </c>
      <c r="K517" s="180"/>
      <c r="L517" s="180"/>
      <c r="M517" s="180"/>
      <c r="N517" s="180"/>
      <c r="O517" s="180"/>
      <c r="P517" s="180"/>
      <c r="Q517" s="174"/>
      <c r="R517" s="174"/>
      <c r="S517" s="174"/>
      <c r="T517" s="174"/>
      <c r="U517" s="174"/>
      <c r="V517" s="174"/>
      <c r="W517" s="175"/>
      <c r="X517" s="76"/>
      <c r="Z517" s="118" t="str">
        <f>IF(H517="○",#REF!,"")</f>
        <v/>
      </c>
    </row>
    <row r="518" spans="3:26" ht="20.100000000000001" customHeight="1" x14ac:dyDescent="0.15">
      <c r="C518" s="126"/>
      <c r="D518" s="270"/>
      <c r="E518" s="271"/>
      <c r="F518" s="271"/>
      <c r="G518" s="119" t="s">
        <v>336</v>
      </c>
      <c r="H518" s="208"/>
      <c r="I518" s="209"/>
      <c r="J518" s="180" t="s">
        <v>788</v>
      </c>
      <c r="K518" s="180"/>
      <c r="L518" s="180"/>
      <c r="M518" s="180"/>
      <c r="N518" s="180"/>
      <c r="O518" s="180"/>
      <c r="P518" s="180"/>
      <c r="Q518" s="174"/>
      <c r="R518" s="174"/>
      <c r="S518" s="174"/>
      <c r="T518" s="174"/>
      <c r="U518" s="174"/>
      <c r="V518" s="174"/>
      <c r="W518" s="175"/>
      <c r="X518" s="76"/>
      <c r="Z518" s="118" t="str">
        <f>IF(H518="○",#REF!,"")</f>
        <v/>
      </c>
    </row>
    <row r="519" spans="3:26" ht="20.100000000000001" customHeight="1" x14ac:dyDescent="0.15">
      <c r="C519" s="126"/>
      <c r="D519" s="270"/>
      <c r="E519" s="271"/>
      <c r="F519" s="271"/>
      <c r="G519" s="119" t="s">
        <v>335</v>
      </c>
      <c r="H519" s="208"/>
      <c r="I519" s="209"/>
      <c r="J519" s="180" t="s">
        <v>789</v>
      </c>
      <c r="K519" s="180"/>
      <c r="L519" s="180"/>
      <c r="M519" s="180"/>
      <c r="N519" s="180"/>
      <c r="O519" s="180"/>
      <c r="P519" s="180"/>
      <c r="Q519" s="174"/>
      <c r="R519" s="174"/>
      <c r="S519" s="174"/>
      <c r="T519" s="174"/>
      <c r="U519" s="174"/>
      <c r="V519" s="174"/>
      <c r="W519" s="175"/>
      <c r="X519" s="76"/>
      <c r="Z519" s="118" t="str">
        <f>IF(H519="○",#REF!,"")</f>
        <v/>
      </c>
    </row>
    <row r="520" spans="3:26" ht="20.100000000000001" customHeight="1" x14ac:dyDescent="0.15">
      <c r="C520" s="126"/>
      <c r="D520" s="273"/>
      <c r="E520" s="274"/>
      <c r="F520" s="274"/>
      <c r="G520" s="120" t="s">
        <v>334</v>
      </c>
      <c r="H520" s="210"/>
      <c r="I520" s="211"/>
      <c r="J520" s="181" t="s">
        <v>790</v>
      </c>
      <c r="K520" s="181"/>
      <c r="L520" s="181"/>
      <c r="M520" s="181"/>
      <c r="N520" s="181"/>
      <c r="O520" s="181"/>
      <c r="P520" s="181"/>
      <c r="Q520" s="176"/>
      <c r="R520" s="176"/>
      <c r="S520" s="176"/>
      <c r="T520" s="176"/>
      <c r="U520" s="176"/>
      <c r="V520" s="176"/>
      <c r="W520" s="177"/>
      <c r="X520" s="76"/>
      <c r="Z520" s="118" t="str">
        <f>IF(H520="○",#REF!,"")</f>
        <v/>
      </c>
    </row>
    <row r="521" spans="3:26" ht="20.100000000000001" customHeight="1" x14ac:dyDescent="0.15">
      <c r="C521" s="126"/>
      <c r="D521" s="267" t="s">
        <v>897</v>
      </c>
      <c r="E521" s="268"/>
      <c r="F521" s="268"/>
      <c r="G521" s="117" t="s">
        <v>880</v>
      </c>
      <c r="H521" s="212"/>
      <c r="I521" s="213"/>
      <c r="J521" s="182" t="s">
        <v>791</v>
      </c>
      <c r="K521" s="182"/>
      <c r="L521" s="182"/>
      <c r="M521" s="182"/>
      <c r="N521" s="182"/>
      <c r="O521" s="182"/>
      <c r="P521" s="182"/>
      <c r="Q521" s="178"/>
      <c r="R521" s="178"/>
      <c r="S521" s="178"/>
      <c r="T521" s="178"/>
      <c r="U521" s="178"/>
      <c r="V521" s="178"/>
      <c r="W521" s="179"/>
      <c r="X521" s="76"/>
      <c r="Z521" s="118" t="str">
        <f>IF(H521="○",#REF!,"")</f>
        <v/>
      </c>
    </row>
    <row r="522" spans="3:26" ht="20.100000000000001" customHeight="1" x14ac:dyDescent="0.15">
      <c r="C522" s="126"/>
      <c r="D522" s="270"/>
      <c r="E522" s="271"/>
      <c r="F522" s="271"/>
      <c r="G522" s="119" t="s">
        <v>350</v>
      </c>
      <c r="H522" s="208"/>
      <c r="I522" s="209"/>
      <c r="J522" s="180" t="s">
        <v>792</v>
      </c>
      <c r="K522" s="180"/>
      <c r="L522" s="180"/>
      <c r="M522" s="180"/>
      <c r="N522" s="180"/>
      <c r="O522" s="180"/>
      <c r="P522" s="180"/>
      <c r="Q522" s="174"/>
      <c r="R522" s="174"/>
      <c r="S522" s="174"/>
      <c r="T522" s="174"/>
      <c r="U522" s="174"/>
      <c r="V522" s="174"/>
      <c r="W522" s="175"/>
      <c r="X522" s="76"/>
      <c r="Z522" s="118" t="str">
        <f>IF(H522="○",#REF!,"")</f>
        <v/>
      </c>
    </row>
    <row r="523" spans="3:26" ht="20.100000000000001" customHeight="1" x14ac:dyDescent="0.15">
      <c r="C523" s="126"/>
      <c r="D523" s="273"/>
      <c r="E523" s="274"/>
      <c r="F523" s="274"/>
      <c r="G523" s="120" t="s">
        <v>349</v>
      </c>
      <c r="H523" s="210"/>
      <c r="I523" s="211"/>
      <c r="J523" s="181" t="s">
        <v>793</v>
      </c>
      <c r="K523" s="181"/>
      <c r="L523" s="181"/>
      <c r="M523" s="181"/>
      <c r="N523" s="181"/>
      <c r="O523" s="181"/>
      <c r="P523" s="181"/>
      <c r="Q523" s="176"/>
      <c r="R523" s="176"/>
      <c r="S523" s="176"/>
      <c r="T523" s="176"/>
      <c r="U523" s="176"/>
      <c r="V523" s="176"/>
      <c r="W523" s="177"/>
      <c r="X523" s="76"/>
      <c r="Z523" s="118" t="str">
        <f>IF(H523="○",#REF!,"")</f>
        <v/>
      </c>
    </row>
    <row r="524" spans="3:26" ht="20.100000000000001" customHeight="1" x14ac:dyDescent="0.15">
      <c r="C524" s="126"/>
      <c r="D524" s="267" t="s">
        <v>898</v>
      </c>
      <c r="E524" s="268"/>
      <c r="F524" s="268"/>
      <c r="G524" s="117" t="s">
        <v>881</v>
      </c>
      <c r="H524" s="212"/>
      <c r="I524" s="213"/>
      <c r="J524" s="182" t="s">
        <v>794</v>
      </c>
      <c r="K524" s="182"/>
      <c r="L524" s="182"/>
      <c r="M524" s="182"/>
      <c r="N524" s="182"/>
      <c r="O524" s="182"/>
      <c r="P524" s="182"/>
      <c r="Q524" s="178"/>
      <c r="R524" s="178"/>
      <c r="S524" s="178"/>
      <c r="T524" s="178"/>
      <c r="U524" s="178"/>
      <c r="V524" s="178"/>
      <c r="W524" s="179"/>
      <c r="X524" s="76"/>
      <c r="Z524" s="118" t="str">
        <f>IF(H524="○",#REF!,"")</f>
        <v/>
      </c>
    </row>
    <row r="525" spans="3:26" ht="20.100000000000001" customHeight="1" x14ac:dyDescent="0.15">
      <c r="C525" s="126"/>
      <c r="D525" s="270"/>
      <c r="E525" s="271"/>
      <c r="F525" s="271"/>
      <c r="G525" s="119" t="s">
        <v>359</v>
      </c>
      <c r="H525" s="208"/>
      <c r="I525" s="209"/>
      <c r="J525" s="180" t="s">
        <v>795</v>
      </c>
      <c r="K525" s="180"/>
      <c r="L525" s="180"/>
      <c r="M525" s="180"/>
      <c r="N525" s="180"/>
      <c r="O525" s="180"/>
      <c r="P525" s="180"/>
      <c r="Q525" s="174"/>
      <c r="R525" s="174"/>
      <c r="S525" s="174"/>
      <c r="T525" s="174"/>
      <c r="U525" s="174"/>
      <c r="V525" s="174"/>
      <c r="W525" s="175"/>
      <c r="X525" s="76"/>
      <c r="Z525" s="118" t="str">
        <f>IF(H525="○",#REF!,"")</f>
        <v/>
      </c>
    </row>
    <row r="526" spans="3:26" ht="20.100000000000001" customHeight="1" x14ac:dyDescent="0.15">
      <c r="C526" s="126"/>
      <c r="D526" s="270"/>
      <c r="E526" s="271"/>
      <c r="F526" s="271"/>
      <c r="G526" s="119" t="s">
        <v>358</v>
      </c>
      <c r="H526" s="208"/>
      <c r="I526" s="209"/>
      <c r="J526" s="180" t="s">
        <v>796</v>
      </c>
      <c r="K526" s="180"/>
      <c r="L526" s="180"/>
      <c r="M526" s="180"/>
      <c r="N526" s="180"/>
      <c r="O526" s="180"/>
      <c r="P526" s="180"/>
      <c r="Q526" s="174"/>
      <c r="R526" s="174"/>
      <c r="S526" s="174"/>
      <c r="T526" s="174"/>
      <c r="U526" s="174"/>
      <c r="V526" s="174"/>
      <c r="W526" s="175"/>
      <c r="X526" s="76"/>
      <c r="Z526" s="118" t="str">
        <f>IF(H526="○",#REF!,"")</f>
        <v/>
      </c>
    </row>
    <row r="527" spans="3:26" ht="20.100000000000001" customHeight="1" x14ac:dyDescent="0.15">
      <c r="C527" s="126"/>
      <c r="D527" s="270"/>
      <c r="E527" s="271"/>
      <c r="F527" s="271"/>
      <c r="G527" s="119" t="s">
        <v>357</v>
      </c>
      <c r="H527" s="208"/>
      <c r="I527" s="209"/>
      <c r="J527" s="180" t="s">
        <v>797</v>
      </c>
      <c r="K527" s="180"/>
      <c r="L527" s="180"/>
      <c r="M527" s="180"/>
      <c r="N527" s="180"/>
      <c r="O527" s="180"/>
      <c r="P527" s="180"/>
      <c r="Q527" s="174"/>
      <c r="R527" s="174"/>
      <c r="S527" s="174"/>
      <c r="T527" s="174"/>
      <c r="U527" s="174"/>
      <c r="V527" s="174"/>
      <c r="W527" s="175"/>
      <c r="X527" s="76"/>
      <c r="Z527" s="118" t="str">
        <f>IF(H527="○",#REF!,"")</f>
        <v/>
      </c>
    </row>
    <row r="528" spans="3:26" ht="20.100000000000001" customHeight="1" x14ac:dyDescent="0.15">
      <c r="C528" s="126"/>
      <c r="D528" s="270"/>
      <c r="E528" s="271"/>
      <c r="F528" s="271"/>
      <c r="G528" s="119" t="s">
        <v>356</v>
      </c>
      <c r="H528" s="208"/>
      <c r="I528" s="209"/>
      <c r="J528" s="180" t="s">
        <v>798</v>
      </c>
      <c r="K528" s="180"/>
      <c r="L528" s="180"/>
      <c r="M528" s="180"/>
      <c r="N528" s="180"/>
      <c r="O528" s="180"/>
      <c r="P528" s="180"/>
      <c r="Q528" s="174"/>
      <c r="R528" s="174"/>
      <c r="S528" s="174"/>
      <c r="T528" s="174"/>
      <c r="U528" s="174"/>
      <c r="V528" s="174"/>
      <c r="W528" s="175"/>
      <c r="X528" s="76"/>
      <c r="Z528" s="118" t="str">
        <f>IF(H528="○",#REF!,"")</f>
        <v/>
      </c>
    </row>
    <row r="529" spans="1:26" ht="20.100000000000001" customHeight="1" x14ac:dyDescent="0.15">
      <c r="C529" s="126"/>
      <c r="D529" s="270"/>
      <c r="E529" s="271"/>
      <c r="F529" s="271"/>
      <c r="G529" s="119" t="s">
        <v>355</v>
      </c>
      <c r="H529" s="208"/>
      <c r="I529" s="209"/>
      <c r="J529" s="180" t="s">
        <v>799</v>
      </c>
      <c r="K529" s="180"/>
      <c r="L529" s="180"/>
      <c r="M529" s="180"/>
      <c r="N529" s="180"/>
      <c r="O529" s="180"/>
      <c r="P529" s="180"/>
      <c r="Q529" s="174"/>
      <c r="R529" s="174"/>
      <c r="S529" s="174"/>
      <c r="T529" s="174"/>
      <c r="U529" s="174"/>
      <c r="V529" s="174"/>
      <c r="W529" s="175"/>
      <c r="X529" s="76"/>
      <c r="Z529" s="118" t="str">
        <f>IF(H529="○",#REF!,"")</f>
        <v/>
      </c>
    </row>
    <row r="530" spans="1:26" ht="20.100000000000001" customHeight="1" x14ac:dyDescent="0.15">
      <c r="C530" s="126"/>
      <c r="D530" s="270"/>
      <c r="E530" s="271"/>
      <c r="F530" s="271"/>
      <c r="G530" s="119" t="s">
        <v>354</v>
      </c>
      <c r="H530" s="208"/>
      <c r="I530" s="209"/>
      <c r="J530" s="180" t="s">
        <v>800</v>
      </c>
      <c r="K530" s="180"/>
      <c r="L530" s="180"/>
      <c r="M530" s="180"/>
      <c r="N530" s="180"/>
      <c r="O530" s="180"/>
      <c r="P530" s="180"/>
      <c r="Q530" s="174"/>
      <c r="R530" s="174"/>
      <c r="S530" s="174"/>
      <c r="T530" s="174"/>
      <c r="U530" s="174"/>
      <c r="V530" s="174"/>
      <c r="W530" s="175"/>
      <c r="X530" s="76"/>
      <c r="Z530" s="118" t="str">
        <f>IF(H530="○",#REF!,"")</f>
        <v/>
      </c>
    </row>
    <row r="531" spans="1:26" ht="20.100000000000001" customHeight="1" x14ac:dyDescent="0.15">
      <c r="C531" s="126"/>
      <c r="D531" s="270"/>
      <c r="E531" s="271"/>
      <c r="F531" s="271"/>
      <c r="G531" s="119" t="s">
        <v>353</v>
      </c>
      <c r="H531" s="208"/>
      <c r="I531" s="209"/>
      <c r="J531" s="180" t="s">
        <v>801</v>
      </c>
      <c r="K531" s="180"/>
      <c r="L531" s="180"/>
      <c r="M531" s="180"/>
      <c r="N531" s="180"/>
      <c r="O531" s="180"/>
      <c r="P531" s="180"/>
      <c r="Q531" s="174"/>
      <c r="R531" s="174"/>
      <c r="S531" s="174"/>
      <c r="T531" s="174"/>
      <c r="U531" s="174"/>
      <c r="V531" s="174"/>
      <c r="W531" s="175"/>
      <c r="X531" s="76"/>
      <c r="Z531" s="118" t="str">
        <f>IF(H531="○",#REF!,"")</f>
        <v/>
      </c>
    </row>
    <row r="532" spans="1:26" ht="20.100000000000001" customHeight="1" x14ac:dyDescent="0.15">
      <c r="C532" s="126"/>
      <c r="D532" s="270"/>
      <c r="E532" s="271"/>
      <c r="F532" s="271"/>
      <c r="G532" s="119" t="s">
        <v>352</v>
      </c>
      <c r="H532" s="208"/>
      <c r="I532" s="209"/>
      <c r="J532" s="180" t="s">
        <v>802</v>
      </c>
      <c r="K532" s="180"/>
      <c r="L532" s="180"/>
      <c r="M532" s="180"/>
      <c r="N532" s="180"/>
      <c r="O532" s="180"/>
      <c r="P532" s="180"/>
      <c r="Q532" s="174"/>
      <c r="R532" s="174"/>
      <c r="S532" s="174"/>
      <c r="T532" s="174"/>
      <c r="U532" s="174"/>
      <c r="V532" s="174"/>
      <c r="W532" s="175"/>
      <c r="X532" s="76"/>
      <c r="Z532" s="118" t="str">
        <f>IF(H532="○",#REF!,"")</f>
        <v/>
      </c>
    </row>
    <row r="533" spans="1:26" ht="20.100000000000001" customHeight="1" x14ac:dyDescent="0.15">
      <c r="C533" s="126"/>
      <c r="D533" s="270"/>
      <c r="E533" s="271"/>
      <c r="F533" s="271"/>
      <c r="G533" s="119" t="s">
        <v>351</v>
      </c>
      <c r="H533" s="208"/>
      <c r="I533" s="209"/>
      <c r="J533" s="180" t="s">
        <v>803</v>
      </c>
      <c r="K533" s="180"/>
      <c r="L533" s="180"/>
      <c r="M533" s="180"/>
      <c r="N533" s="180"/>
      <c r="O533" s="180"/>
      <c r="P533" s="180"/>
      <c r="Q533" s="174"/>
      <c r="R533" s="174"/>
      <c r="S533" s="174"/>
      <c r="T533" s="174"/>
      <c r="U533" s="174"/>
      <c r="V533" s="174"/>
      <c r="W533" s="175"/>
      <c r="X533" s="76"/>
      <c r="Z533" s="118" t="str">
        <f>IF(H533="○",#REF!,"")</f>
        <v/>
      </c>
    </row>
    <row r="534" spans="1:26" ht="20.100000000000001" customHeight="1" x14ac:dyDescent="0.15">
      <c r="A534" s="50">
        <f>IF(AND(H534="○",TRIM(Q534)=""), 1001,0)</f>
        <v>0</v>
      </c>
      <c r="C534" s="126"/>
      <c r="D534" s="273"/>
      <c r="E534" s="274"/>
      <c r="F534" s="274"/>
      <c r="G534" s="120" t="s">
        <v>882</v>
      </c>
      <c r="H534" s="210"/>
      <c r="I534" s="211"/>
      <c r="J534" s="181" t="s">
        <v>804</v>
      </c>
      <c r="K534" s="181"/>
      <c r="L534" s="181"/>
      <c r="M534" s="181"/>
      <c r="N534" s="181"/>
      <c r="O534" s="181"/>
      <c r="P534" s="181"/>
      <c r="Q534" s="292"/>
      <c r="R534" s="293"/>
      <c r="S534" s="293"/>
      <c r="T534" s="293"/>
      <c r="U534" s="293"/>
      <c r="V534" s="293"/>
      <c r="W534" s="294"/>
      <c r="X534" s="76"/>
      <c r="Z534" s="118" t="str">
        <f>IF(H534="○",#REF!,"")</f>
        <v/>
      </c>
    </row>
    <row r="535" spans="1:26" ht="20.100000000000001" customHeight="1" x14ac:dyDescent="0.15">
      <c r="C535" s="126"/>
      <c r="D535" s="267" t="s">
        <v>899</v>
      </c>
      <c r="E535" s="268"/>
      <c r="F535" s="268"/>
      <c r="G535" s="117" t="s">
        <v>883</v>
      </c>
      <c r="H535" s="212"/>
      <c r="I535" s="213"/>
      <c r="J535" s="182" t="s">
        <v>805</v>
      </c>
      <c r="K535" s="182"/>
      <c r="L535" s="182"/>
      <c r="M535" s="182"/>
      <c r="N535" s="182"/>
      <c r="O535" s="182"/>
      <c r="P535" s="182"/>
      <c r="Q535" s="178"/>
      <c r="R535" s="178"/>
      <c r="S535" s="178"/>
      <c r="T535" s="178"/>
      <c r="U535" s="178"/>
      <c r="V535" s="178"/>
      <c r="W535" s="179"/>
      <c r="X535" s="76"/>
      <c r="Z535" s="118" t="str">
        <f>IF(H535="○",#REF!,"")</f>
        <v/>
      </c>
    </row>
    <row r="536" spans="1:26" ht="20.100000000000001" customHeight="1" x14ac:dyDescent="0.15">
      <c r="C536" s="126"/>
      <c r="D536" s="270"/>
      <c r="E536" s="271"/>
      <c r="F536" s="271"/>
      <c r="G536" s="119" t="s">
        <v>363</v>
      </c>
      <c r="H536" s="208"/>
      <c r="I536" s="209"/>
      <c r="J536" s="180" t="s">
        <v>806</v>
      </c>
      <c r="K536" s="180"/>
      <c r="L536" s="180"/>
      <c r="M536" s="180"/>
      <c r="N536" s="180"/>
      <c r="O536" s="180"/>
      <c r="P536" s="180"/>
      <c r="Q536" s="174"/>
      <c r="R536" s="174"/>
      <c r="S536" s="174"/>
      <c r="T536" s="174"/>
      <c r="U536" s="174"/>
      <c r="V536" s="174"/>
      <c r="W536" s="175"/>
      <c r="X536" s="76"/>
      <c r="Z536" s="118" t="str">
        <f>IF(H536="○",#REF!,"")</f>
        <v/>
      </c>
    </row>
    <row r="537" spans="1:26" ht="20.100000000000001" customHeight="1" x14ac:dyDescent="0.15">
      <c r="C537" s="126"/>
      <c r="D537" s="270"/>
      <c r="E537" s="271"/>
      <c r="F537" s="271"/>
      <c r="G537" s="119" t="s">
        <v>362</v>
      </c>
      <c r="H537" s="208"/>
      <c r="I537" s="209"/>
      <c r="J537" s="180" t="s">
        <v>807</v>
      </c>
      <c r="K537" s="180"/>
      <c r="L537" s="180"/>
      <c r="M537" s="180"/>
      <c r="N537" s="180"/>
      <c r="O537" s="180"/>
      <c r="P537" s="180"/>
      <c r="Q537" s="174"/>
      <c r="R537" s="174"/>
      <c r="S537" s="174"/>
      <c r="T537" s="174"/>
      <c r="U537" s="174"/>
      <c r="V537" s="174"/>
      <c r="W537" s="175"/>
      <c r="X537" s="76"/>
      <c r="Z537" s="118" t="str">
        <f>IF(H537="○",#REF!,"")</f>
        <v/>
      </c>
    </row>
    <row r="538" spans="1:26" ht="20.100000000000001" customHeight="1" x14ac:dyDescent="0.15">
      <c r="C538" s="126"/>
      <c r="D538" s="270"/>
      <c r="E538" s="271"/>
      <c r="F538" s="271"/>
      <c r="G538" s="119" t="s">
        <v>361</v>
      </c>
      <c r="H538" s="208"/>
      <c r="I538" s="209"/>
      <c r="J538" s="180" t="s">
        <v>808</v>
      </c>
      <c r="K538" s="180"/>
      <c r="L538" s="180"/>
      <c r="M538" s="180"/>
      <c r="N538" s="180"/>
      <c r="O538" s="180"/>
      <c r="P538" s="180"/>
      <c r="Q538" s="174"/>
      <c r="R538" s="174"/>
      <c r="S538" s="174"/>
      <c r="T538" s="174"/>
      <c r="U538" s="174"/>
      <c r="V538" s="174"/>
      <c r="W538" s="175"/>
      <c r="X538" s="76"/>
      <c r="Z538" s="118" t="str">
        <f>IF(H538="○",#REF!,"")</f>
        <v/>
      </c>
    </row>
    <row r="539" spans="1:26" ht="20.100000000000001" customHeight="1" x14ac:dyDescent="0.15">
      <c r="C539" s="126"/>
      <c r="D539" s="273"/>
      <c r="E539" s="274"/>
      <c r="F539" s="274"/>
      <c r="G539" s="120" t="s">
        <v>360</v>
      </c>
      <c r="H539" s="210"/>
      <c r="I539" s="211"/>
      <c r="J539" s="181" t="s">
        <v>809</v>
      </c>
      <c r="K539" s="181"/>
      <c r="L539" s="181"/>
      <c r="M539" s="181"/>
      <c r="N539" s="181"/>
      <c r="O539" s="181"/>
      <c r="P539" s="181"/>
      <c r="Q539" s="176"/>
      <c r="R539" s="176"/>
      <c r="S539" s="176"/>
      <c r="T539" s="176"/>
      <c r="U539" s="176"/>
      <c r="V539" s="176"/>
      <c r="W539" s="177"/>
      <c r="X539" s="76"/>
      <c r="Z539" s="118" t="str">
        <f>IF(H539="○",#REF!,"")</f>
        <v/>
      </c>
    </row>
    <row r="540" spans="1:26" ht="20.100000000000001" customHeight="1" x14ac:dyDescent="0.15">
      <c r="C540" s="126"/>
      <c r="D540" s="267" t="s">
        <v>900</v>
      </c>
      <c r="E540" s="268"/>
      <c r="F540" s="268"/>
      <c r="G540" s="117" t="s">
        <v>884</v>
      </c>
      <c r="H540" s="212"/>
      <c r="I540" s="213"/>
      <c r="J540" s="182" t="s">
        <v>810</v>
      </c>
      <c r="K540" s="182"/>
      <c r="L540" s="182"/>
      <c r="M540" s="182"/>
      <c r="N540" s="182"/>
      <c r="O540" s="182"/>
      <c r="P540" s="182"/>
      <c r="Q540" s="178"/>
      <c r="R540" s="178"/>
      <c r="S540" s="178"/>
      <c r="T540" s="178"/>
      <c r="U540" s="178"/>
      <c r="V540" s="178"/>
      <c r="W540" s="179"/>
      <c r="X540" s="76"/>
      <c r="Z540" s="118" t="str">
        <f>IF(H540="○",#REF!,"")</f>
        <v/>
      </c>
    </row>
    <row r="541" spans="1:26" ht="20.100000000000001" customHeight="1" x14ac:dyDescent="0.15">
      <c r="C541" s="126"/>
      <c r="D541" s="270"/>
      <c r="E541" s="271"/>
      <c r="F541" s="271"/>
      <c r="G541" s="119" t="s">
        <v>366</v>
      </c>
      <c r="H541" s="208"/>
      <c r="I541" s="209"/>
      <c r="J541" s="180" t="s">
        <v>811</v>
      </c>
      <c r="K541" s="180"/>
      <c r="L541" s="180"/>
      <c r="M541" s="180"/>
      <c r="N541" s="180"/>
      <c r="O541" s="180"/>
      <c r="P541" s="180"/>
      <c r="Q541" s="174"/>
      <c r="R541" s="174"/>
      <c r="S541" s="174"/>
      <c r="T541" s="174"/>
      <c r="U541" s="174"/>
      <c r="V541" s="174"/>
      <c r="W541" s="175"/>
      <c r="X541" s="76"/>
      <c r="Z541" s="118" t="str">
        <f>IF(H541="○",#REF!,"")</f>
        <v/>
      </c>
    </row>
    <row r="542" spans="1:26" ht="20.100000000000001" customHeight="1" x14ac:dyDescent="0.15">
      <c r="C542" s="126"/>
      <c r="D542" s="270"/>
      <c r="E542" s="271"/>
      <c r="F542" s="271"/>
      <c r="G542" s="119" t="s">
        <v>365</v>
      </c>
      <c r="H542" s="208"/>
      <c r="I542" s="209"/>
      <c r="J542" s="180" t="s">
        <v>812</v>
      </c>
      <c r="K542" s="180"/>
      <c r="L542" s="180"/>
      <c r="M542" s="180"/>
      <c r="N542" s="180"/>
      <c r="O542" s="180"/>
      <c r="P542" s="180"/>
      <c r="Q542" s="174"/>
      <c r="R542" s="174"/>
      <c r="S542" s="174"/>
      <c r="T542" s="174"/>
      <c r="U542" s="174"/>
      <c r="V542" s="174"/>
      <c r="W542" s="175"/>
      <c r="X542" s="76"/>
      <c r="Z542" s="118" t="str">
        <f>IF(H542="○",#REF!,"")</f>
        <v/>
      </c>
    </row>
    <row r="543" spans="1:26" ht="20.100000000000001" customHeight="1" x14ac:dyDescent="0.15">
      <c r="C543" s="126"/>
      <c r="D543" s="273"/>
      <c r="E543" s="274"/>
      <c r="F543" s="274"/>
      <c r="G543" s="120" t="s">
        <v>364</v>
      </c>
      <c r="H543" s="210"/>
      <c r="I543" s="211"/>
      <c r="J543" s="181" t="s">
        <v>813</v>
      </c>
      <c r="K543" s="181"/>
      <c r="L543" s="181"/>
      <c r="M543" s="181"/>
      <c r="N543" s="181"/>
      <c r="O543" s="181"/>
      <c r="P543" s="181"/>
      <c r="Q543" s="176"/>
      <c r="R543" s="176"/>
      <c r="S543" s="176"/>
      <c r="T543" s="176"/>
      <c r="U543" s="176"/>
      <c r="V543" s="176"/>
      <c r="W543" s="177"/>
      <c r="X543" s="76"/>
      <c r="Z543" s="118" t="str">
        <f>IF(H543="○",#REF!,"")</f>
        <v/>
      </c>
    </row>
    <row r="544" spans="1:26" ht="20.100000000000001" customHeight="1" x14ac:dyDescent="0.15">
      <c r="C544" s="126"/>
      <c r="D544" s="267" t="s">
        <v>901</v>
      </c>
      <c r="E544" s="268"/>
      <c r="F544" s="268"/>
      <c r="G544" s="117" t="s">
        <v>885</v>
      </c>
      <c r="H544" s="212"/>
      <c r="I544" s="213"/>
      <c r="J544" s="182" t="s">
        <v>814</v>
      </c>
      <c r="K544" s="182"/>
      <c r="L544" s="182"/>
      <c r="M544" s="182"/>
      <c r="N544" s="182"/>
      <c r="O544" s="182"/>
      <c r="P544" s="182"/>
      <c r="Q544" s="178"/>
      <c r="R544" s="178"/>
      <c r="S544" s="178"/>
      <c r="T544" s="178"/>
      <c r="U544" s="178"/>
      <c r="V544" s="178"/>
      <c r="W544" s="179"/>
      <c r="X544" s="76"/>
      <c r="Z544" s="118" t="str">
        <f>IF(H544="○",#REF!,"")</f>
        <v/>
      </c>
    </row>
    <row r="545" spans="3:26" ht="20.100000000000001" customHeight="1" x14ac:dyDescent="0.15">
      <c r="C545" s="126"/>
      <c r="D545" s="270"/>
      <c r="E545" s="271"/>
      <c r="F545" s="271"/>
      <c r="G545" s="119" t="s">
        <v>396</v>
      </c>
      <c r="H545" s="208"/>
      <c r="I545" s="209"/>
      <c r="J545" s="180" t="s">
        <v>815</v>
      </c>
      <c r="K545" s="180"/>
      <c r="L545" s="180"/>
      <c r="M545" s="180"/>
      <c r="N545" s="180"/>
      <c r="O545" s="180"/>
      <c r="P545" s="180"/>
      <c r="Q545" s="174"/>
      <c r="R545" s="174"/>
      <c r="S545" s="174"/>
      <c r="T545" s="174"/>
      <c r="U545" s="174"/>
      <c r="V545" s="174"/>
      <c r="W545" s="175"/>
      <c r="X545" s="76"/>
      <c r="Z545" s="118" t="str">
        <f>IF(H545="○",#REF!,"")</f>
        <v/>
      </c>
    </row>
    <row r="546" spans="3:26" ht="20.100000000000001" customHeight="1" x14ac:dyDescent="0.15">
      <c r="C546" s="126"/>
      <c r="D546" s="270"/>
      <c r="E546" s="271"/>
      <c r="F546" s="271"/>
      <c r="G546" s="119" t="s">
        <v>395</v>
      </c>
      <c r="H546" s="208"/>
      <c r="I546" s="209"/>
      <c r="J546" s="180" t="s">
        <v>816</v>
      </c>
      <c r="K546" s="180"/>
      <c r="L546" s="180"/>
      <c r="M546" s="180"/>
      <c r="N546" s="180"/>
      <c r="O546" s="180"/>
      <c r="P546" s="180"/>
      <c r="Q546" s="174"/>
      <c r="R546" s="174"/>
      <c r="S546" s="174"/>
      <c r="T546" s="174"/>
      <c r="U546" s="174"/>
      <c r="V546" s="174"/>
      <c r="W546" s="175"/>
      <c r="X546" s="76"/>
      <c r="Z546" s="118" t="str">
        <f>IF(H546="○",#REF!,"")</f>
        <v/>
      </c>
    </row>
    <row r="547" spans="3:26" ht="20.100000000000001" customHeight="1" x14ac:dyDescent="0.15">
      <c r="C547" s="126"/>
      <c r="D547" s="270"/>
      <c r="E547" s="271"/>
      <c r="F547" s="271"/>
      <c r="G547" s="119" t="s">
        <v>394</v>
      </c>
      <c r="H547" s="208"/>
      <c r="I547" s="209"/>
      <c r="J547" s="180" t="s">
        <v>817</v>
      </c>
      <c r="K547" s="180"/>
      <c r="L547" s="180"/>
      <c r="M547" s="180"/>
      <c r="N547" s="180"/>
      <c r="O547" s="180"/>
      <c r="P547" s="180"/>
      <c r="Q547" s="174"/>
      <c r="R547" s="174"/>
      <c r="S547" s="174"/>
      <c r="T547" s="174"/>
      <c r="U547" s="174"/>
      <c r="V547" s="174"/>
      <c r="W547" s="175"/>
      <c r="X547" s="76"/>
      <c r="Z547" s="118" t="str">
        <f>IF(H547="○",#REF!,"")</f>
        <v/>
      </c>
    </row>
    <row r="548" spans="3:26" ht="20.100000000000001" customHeight="1" x14ac:dyDescent="0.15">
      <c r="C548" s="126"/>
      <c r="D548" s="270"/>
      <c r="E548" s="271"/>
      <c r="F548" s="271"/>
      <c r="G548" s="119" t="s">
        <v>393</v>
      </c>
      <c r="H548" s="208"/>
      <c r="I548" s="209"/>
      <c r="J548" s="180" t="s">
        <v>818</v>
      </c>
      <c r="K548" s="180"/>
      <c r="L548" s="180"/>
      <c r="M548" s="180"/>
      <c r="N548" s="180"/>
      <c r="O548" s="180"/>
      <c r="P548" s="180"/>
      <c r="Q548" s="174"/>
      <c r="R548" s="174"/>
      <c r="S548" s="174"/>
      <c r="T548" s="174"/>
      <c r="U548" s="174"/>
      <c r="V548" s="174"/>
      <c r="W548" s="175"/>
      <c r="X548" s="76"/>
      <c r="Z548" s="118" t="str">
        <f>IF(H548="○",#REF!,"")</f>
        <v/>
      </c>
    </row>
    <row r="549" spans="3:26" ht="20.100000000000001" customHeight="1" x14ac:dyDescent="0.15">
      <c r="C549" s="126"/>
      <c r="D549" s="270"/>
      <c r="E549" s="271"/>
      <c r="F549" s="271"/>
      <c r="G549" s="119" t="s">
        <v>392</v>
      </c>
      <c r="H549" s="208"/>
      <c r="I549" s="209"/>
      <c r="J549" s="180" t="s">
        <v>819</v>
      </c>
      <c r="K549" s="180"/>
      <c r="L549" s="180"/>
      <c r="M549" s="180"/>
      <c r="N549" s="180"/>
      <c r="O549" s="180"/>
      <c r="P549" s="180"/>
      <c r="Q549" s="174"/>
      <c r="R549" s="174"/>
      <c r="S549" s="174"/>
      <c r="T549" s="174"/>
      <c r="U549" s="174"/>
      <c r="V549" s="174"/>
      <c r="W549" s="175"/>
      <c r="X549" s="76"/>
      <c r="Z549" s="118" t="str">
        <f>IF(H549="○",#REF!,"")</f>
        <v/>
      </c>
    </row>
    <row r="550" spans="3:26" ht="20.100000000000001" customHeight="1" x14ac:dyDescent="0.15">
      <c r="C550" s="126"/>
      <c r="D550" s="270"/>
      <c r="E550" s="271"/>
      <c r="F550" s="271"/>
      <c r="G550" s="119" t="s">
        <v>391</v>
      </c>
      <c r="H550" s="208"/>
      <c r="I550" s="209"/>
      <c r="J550" s="180" t="s">
        <v>820</v>
      </c>
      <c r="K550" s="180"/>
      <c r="L550" s="180"/>
      <c r="M550" s="180"/>
      <c r="N550" s="180"/>
      <c r="O550" s="180"/>
      <c r="P550" s="180"/>
      <c r="Q550" s="174"/>
      <c r="R550" s="174"/>
      <c r="S550" s="174"/>
      <c r="T550" s="174"/>
      <c r="U550" s="174"/>
      <c r="V550" s="174"/>
      <c r="W550" s="175"/>
      <c r="X550" s="76"/>
      <c r="Z550" s="118" t="str">
        <f>IF(H550="○",#REF!,"")</f>
        <v/>
      </c>
    </row>
    <row r="551" spans="3:26" ht="20.100000000000001" customHeight="1" x14ac:dyDescent="0.15">
      <c r="C551" s="126"/>
      <c r="D551" s="270"/>
      <c r="E551" s="271"/>
      <c r="F551" s="271"/>
      <c r="G551" s="119" t="s">
        <v>390</v>
      </c>
      <c r="H551" s="208"/>
      <c r="I551" s="209"/>
      <c r="J551" s="180" t="s">
        <v>821</v>
      </c>
      <c r="K551" s="180"/>
      <c r="L551" s="180"/>
      <c r="M551" s="180"/>
      <c r="N551" s="180"/>
      <c r="O551" s="180"/>
      <c r="P551" s="180"/>
      <c r="Q551" s="174"/>
      <c r="R551" s="174"/>
      <c r="S551" s="174"/>
      <c r="T551" s="174"/>
      <c r="U551" s="174"/>
      <c r="V551" s="174"/>
      <c r="W551" s="175"/>
      <c r="X551" s="76"/>
      <c r="Z551" s="118" t="str">
        <f>IF(H551="○",#REF!,"")</f>
        <v/>
      </c>
    </row>
    <row r="552" spans="3:26" ht="20.100000000000001" customHeight="1" x14ac:dyDescent="0.15">
      <c r="C552" s="126"/>
      <c r="D552" s="270"/>
      <c r="E552" s="271"/>
      <c r="F552" s="271"/>
      <c r="G552" s="119" t="s">
        <v>389</v>
      </c>
      <c r="H552" s="208"/>
      <c r="I552" s="209"/>
      <c r="J552" s="180" t="s">
        <v>822</v>
      </c>
      <c r="K552" s="180"/>
      <c r="L552" s="180"/>
      <c r="M552" s="180"/>
      <c r="N552" s="180"/>
      <c r="O552" s="180"/>
      <c r="P552" s="180"/>
      <c r="Q552" s="174"/>
      <c r="R552" s="174"/>
      <c r="S552" s="174"/>
      <c r="T552" s="174"/>
      <c r="U552" s="174"/>
      <c r="V552" s="174"/>
      <c r="W552" s="175"/>
      <c r="X552" s="76"/>
      <c r="Z552" s="118" t="str">
        <f>IF(H552="○",#REF!,"")</f>
        <v/>
      </c>
    </row>
    <row r="553" spans="3:26" ht="20.100000000000001" customHeight="1" x14ac:dyDescent="0.15">
      <c r="C553" s="126"/>
      <c r="D553" s="270"/>
      <c r="E553" s="271"/>
      <c r="F553" s="271"/>
      <c r="G553" s="119" t="s">
        <v>388</v>
      </c>
      <c r="H553" s="208"/>
      <c r="I553" s="209"/>
      <c r="J553" s="180" t="s">
        <v>823</v>
      </c>
      <c r="K553" s="180"/>
      <c r="L553" s="180"/>
      <c r="M553" s="180"/>
      <c r="N553" s="180"/>
      <c r="O553" s="180"/>
      <c r="P553" s="180"/>
      <c r="Q553" s="174"/>
      <c r="R553" s="174"/>
      <c r="S553" s="174"/>
      <c r="T553" s="174"/>
      <c r="U553" s="174"/>
      <c r="V553" s="174"/>
      <c r="W553" s="175"/>
      <c r="X553" s="76"/>
      <c r="Z553" s="118" t="str">
        <f>IF(H553="○",#REF!,"")</f>
        <v/>
      </c>
    </row>
    <row r="554" spans="3:26" ht="20.100000000000001" customHeight="1" x14ac:dyDescent="0.15">
      <c r="C554" s="126"/>
      <c r="D554" s="270"/>
      <c r="E554" s="271"/>
      <c r="F554" s="271"/>
      <c r="G554" s="119" t="s">
        <v>387</v>
      </c>
      <c r="H554" s="208"/>
      <c r="I554" s="209"/>
      <c r="J554" s="180" t="s">
        <v>824</v>
      </c>
      <c r="K554" s="180"/>
      <c r="L554" s="180"/>
      <c r="M554" s="180"/>
      <c r="N554" s="180"/>
      <c r="O554" s="180"/>
      <c r="P554" s="180"/>
      <c r="Q554" s="174"/>
      <c r="R554" s="174"/>
      <c r="S554" s="174"/>
      <c r="T554" s="174"/>
      <c r="U554" s="174"/>
      <c r="V554" s="174"/>
      <c r="W554" s="175"/>
      <c r="X554" s="76"/>
      <c r="Z554" s="118" t="str">
        <f>IF(H554="○",#REF!,"")</f>
        <v/>
      </c>
    </row>
    <row r="555" spans="3:26" ht="20.100000000000001" customHeight="1" x14ac:dyDescent="0.15">
      <c r="C555" s="126"/>
      <c r="D555" s="270"/>
      <c r="E555" s="271"/>
      <c r="F555" s="271"/>
      <c r="G555" s="119" t="s">
        <v>386</v>
      </c>
      <c r="H555" s="208"/>
      <c r="I555" s="209"/>
      <c r="J555" s="180" t="s">
        <v>825</v>
      </c>
      <c r="K555" s="180"/>
      <c r="L555" s="180"/>
      <c r="M555" s="180"/>
      <c r="N555" s="180"/>
      <c r="O555" s="180"/>
      <c r="P555" s="180"/>
      <c r="Q555" s="174"/>
      <c r="R555" s="174"/>
      <c r="S555" s="174"/>
      <c r="T555" s="174"/>
      <c r="U555" s="174"/>
      <c r="V555" s="174"/>
      <c r="W555" s="175"/>
      <c r="X555" s="76"/>
      <c r="Z555" s="118" t="str">
        <f>IF(H555="○",#REF!,"")</f>
        <v/>
      </c>
    </row>
    <row r="556" spans="3:26" ht="20.100000000000001" customHeight="1" x14ac:dyDescent="0.15">
      <c r="C556" s="126"/>
      <c r="D556" s="270"/>
      <c r="E556" s="271"/>
      <c r="F556" s="271"/>
      <c r="G556" s="119" t="s">
        <v>385</v>
      </c>
      <c r="H556" s="208"/>
      <c r="I556" s="209"/>
      <c r="J556" s="180" t="s">
        <v>826</v>
      </c>
      <c r="K556" s="180"/>
      <c r="L556" s="180"/>
      <c r="M556" s="180"/>
      <c r="N556" s="180"/>
      <c r="O556" s="180"/>
      <c r="P556" s="180"/>
      <c r="Q556" s="174"/>
      <c r="R556" s="174"/>
      <c r="S556" s="174"/>
      <c r="T556" s="174"/>
      <c r="U556" s="174"/>
      <c r="V556" s="174"/>
      <c r="W556" s="175"/>
      <c r="X556" s="76"/>
      <c r="Z556" s="118" t="str">
        <f>IF(H556="○",#REF!,"")</f>
        <v/>
      </c>
    </row>
    <row r="557" spans="3:26" ht="20.100000000000001" customHeight="1" x14ac:dyDescent="0.15">
      <c r="C557" s="126"/>
      <c r="D557" s="270"/>
      <c r="E557" s="271"/>
      <c r="F557" s="271"/>
      <c r="G557" s="119" t="s">
        <v>384</v>
      </c>
      <c r="H557" s="208"/>
      <c r="I557" s="209"/>
      <c r="J557" s="180" t="s">
        <v>827</v>
      </c>
      <c r="K557" s="180"/>
      <c r="L557" s="180"/>
      <c r="M557" s="180"/>
      <c r="N557" s="180"/>
      <c r="O557" s="180"/>
      <c r="P557" s="180"/>
      <c r="Q557" s="174"/>
      <c r="R557" s="174"/>
      <c r="S557" s="174"/>
      <c r="T557" s="174"/>
      <c r="U557" s="174"/>
      <c r="V557" s="174"/>
      <c r="W557" s="175"/>
      <c r="X557" s="76"/>
      <c r="Z557" s="118" t="str">
        <f>IF(H557="○",#REF!,"")</f>
        <v/>
      </c>
    </row>
    <row r="558" spans="3:26" ht="20.100000000000001" customHeight="1" x14ac:dyDescent="0.15">
      <c r="C558" s="126"/>
      <c r="D558" s="270"/>
      <c r="E558" s="271"/>
      <c r="F558" s="271"/>
      <c r="G558" s="119" t="s">
        <v>383</v>
      </c>
      <c r="H558" s="208"/>
      <c r="I558" s="209"/>
      <c r="J558" s="180" t="s">
        <v>828</v>
      </c>
      <c r="K558" s="180"/>
      <c r="L558" s="180"/>
      <c r="M558" s="180"/>
      <c r="N558" s="180"/>
      <c r="O558" s="180"/>
      <c r="P558" s="180"/>
      <c r="Q558" s="174"/>
      <c r="R558" s="174"/>
      <c r="S558" s="174"/>
      <c r="T558" s="174"/>
      <c r="U558" s="174"/>
      <c r="V558" s="174"/>
      <c r="W558" s="175"/>
      <c r="X558" s="76"/>
      <c r="Z558" s="118" t="str">
        <f>IF(H558="○",#REF!,"")</f>
        <v/>
      </c>
    </row>
    <row r="559" spans="3:26" ht="20.100000000000001" customHeight="1" x14ac:dyDescent="0.15">
      <c r="C559" s="126"/>
      <c r="D559" s="270"/>
      <c r="E559" s="271"/>
      <c r="F559" s="271"/>
      <c r="G559" s="119" t="s">
        <v>382</v>
      </c>
      <c r="H559" s="208"/>
      <c r="I559" s="209"/>
      <c r="J559" s="180" t="s">
        <v>829</v>
      </c>
      <c r="K559" s="180"/>
      <c r="L559" s="180"/>
      <c r="M559" s="180"/>
      <c r="N559" s="180"/>
      <c r="O559" s="180"/>
      <c r="P559" s="180"/>
      <c r="Q559" s="174"/>
      <c r="R559" s="174"/>
      <c r="S559" s="174"/>
      <c r="T559" s="174"/>
      <c r="U559" s="174"/>
      <c r="V559" s="174"/>
      <c r="W559" s="175"/>
      <c r="X559" s="76"/>
      <c r="Z559" s="118" t="str">
        <f>IF(H559="○",#REF!,"")</f>
        <v/>
      </c>
    </row>
    <row r="560" spans="3:26" ht="20.100000000000001" customHeight="1" x14ac:dyDescent="0.15">
      <c r="C560" s="126"/>
      <c r="D560" s="270"/>
      <c r="E560" s="271"/>
      <c r="F560" s="271"/>
      <c r="G560" s="119" t="s">
        <v>381</v>
      </c>
      <c r="H560" s="208"/>
      <c r="I560" s="209"/>
      <c r="J560" s="180" t="s">
        <v>830</v>
      </c>
      <c r="K560" s="180"/>
      <c r="L560" s="180"/>
      <c r="M560" s="180"/>
      <c r="N560" s="180"/>
      <c r="O560" s="180"/>
      <c r="P560" s="180"/>
      <c r="Q560" s="174"/>
      <c r="R560" s="174"/>
      <c r="S560" s="174"/>
      <c r="T560" s="174"/>
      <c r="U560" s="174"/>
      <c r="V560" s="174"/>
      <c r="W560" s="175"/>
      <c r="X560" s="76"/>
      <c r="Z560" s="118" t="str">
        <f>IF(H560="○",#REF!,"")</f>
        <v/>
      </c>
    </row>
    <row r="561" spans="3:26" ht="20.100000000000001" customHeight="1" x14ac:dyDescent="0.15">
      <c r="C561" s="126"/>
      <c r="D561" s="270"/>
      <c r="E561" s="271"/>
      <c r="F561" s="271"/>
      <c r="G561" s="119" t="s">
        <v>380</v>
      </c>
      <c r="H561" s="208"/>
      <c r="I561" s="209"/>
      <c r="J561" s="180" t="s">
        <v>831</v>
      </c>
      <c r="K561" s="180"/>
      <c r="L561" s="180"/>
      <c r="M561" s="180"/>
      <c r="N561" s="180"/>
      <c r="O561" s="180"/>
      <c r="P561" s="180"/>
      <c r="Q561" s="174"/>
      <c r="R561" s="174"/>
      <c r="S561" s="174"/>
      <c r="T561" s="174"/>
      <c r="U561" s="174"/>
      <c r="V561" s="174"/>
      <c r="W561" s="175"/>
      <c r="X561" s="76"/>
      <c r="Z561" s="118" t="str">
        <f>IF(H561="○",#REF!,"")</f>
        <v/>
      </c>
    </row>
    <row r="562" spans="3:26" ht="20.100000000000001" customHeight="1" x14ac:dyDescent="0.15">
      <c r="C562" s="126"/>
      <c r="D562" s="270"/>
      <c r="E562" s="271"/>
      <c r="F562" s="271"/>
      <c r="G562" s="119" t="s">
        <v>379</v>
      </c>
      <c r="H562" s="208"/>
      <c r="I562" s="209"/>
      <c r="J562" s="180" t="s">
        <v>832</v>
      </c>
      <c r="K562" s="180"/>
      <c r="L562" s="180"/>
      <c r="M562" s="180"/>
      <c r="N562" s="180"/>
      <c r="O562" s="180"/>
      <c r="P562" s="180"/>
      <c r="Q562" s="174"/>
      <c r="R562" s="174"/>
      <c r="S562" s="174"/>
      <c r="T562" s="174"/>
      <c r="U562" s="174"/>
      <c r="V562" s="174"/>
      <c r="W562" s="175"/>
      <c r="X562" s="76"/>
      <c r="Z562" s="118" t="str">
        <f>IF(H562="○",#REF!,"")</f>
        <v/>
      </c>
    </row>
    <row r="563" spans="3:26" ht="20.100000000000001" customHeight="1" x14ac:dyDescent="0.15">
      <c r="C563" s="126"/>
      <c r="D563" s="270"/>
      <c r="E563" s="271"/>
      <c r="F563" s="271"/>
      <c r="G563" s="119" t="s">
        <v>378</v>
      </c>
      <c r="H563" s="208"/>
      <c r="I563" s="209"/>
      <c r="J563" s="180" t="s">
        <v>833</v>
      </c>
      <c r="K563" s="180"/>
      <c r="L563" s="180"/>
      <c r="M563" s="180"/>
      <c r="N563" s="180"/>
      <c r="O563" s="180"/>
      <c r="P563" s="180"/>
      <c r="Q563" s="174"/>
      <c r="R563" s="174"/>
      <c r="S563" s="174"/>
      <c r="T563" s="174"/>
      <c r="U563" s="174"/>
      <c r="V563" s="174"/>
      <c r="W563" s="175"/>
      <c r="X563" s="76"/>
      <c r="Z563" s="118" t="str">
        <f>IF(H563="○",#REF!,"")</f>
        <v/>
      </c>
    </row>
    <row r="564" spans="3:26" ht="20.100000000000001" customHeight="1" x14ac:dyDescent="0.15">
      <c r="C564" s="126"/>
      <c r="D564" s="270"/>
      <c r="E564" s="271"/>
      <c r="F564" s="271"/>
      <c r="G564" s="119" t="s">
        <v>377</v>
      </c>
      <c r="H564" s="208"/>
      <c r="I564" s="209"/>
      <c r="J564" s="180" t="s">
        <v>834</v>
      </c>
      <c r="K564" s="180"/>
      <c r="L564" s="180"/>
      <c r="M564" s="180"/>
      <c r="N564" s="180"/>
      <c r="O564" s="180"/>
      <c r="P564" s="180"/>
      <c r="Q564" s="174"/>
      <c r="R564" s="174"/>
      <c r="S564" s="174"/>
      <c r="T564" s="174"/>
      <c r="U564" s="174"/>
      <c r="V564" s="174"/>
      <c r="W564" s="175"/>
      <c r="X564" s="76"/>
      <c r="Z564" s="118" t="str">
        <f>IF(H564="○",#REF!,"")</f>
        <v/>
      </c>
    </row>
    <row r="565" spans="3:26" ht="20.100000000000001" customHeight="1" x14ac:dyDescent="0.15">
      <c r="C565" s="126"/>
      <c r="D565" s="270"/>
      <c r="E565" s="271"/>
      <c r="F565" s="271"/>
      <c r="G565" s="119" t="s">
        <v>376</v>
      </c>
      <c r="H565" s="208"/>
      <c r="I565" s="209"/>
      <c r="J565" s="180" t="s">
        <v>835</v>
      </c>
      <c r="K565" s="180"/>
      <c r="L565" s="180"/>
      <c r="M565" s="180"/>
      <c r="N565" s="180"/>
      <c r="O565" s="180"/>
      <c r="P565" s="180"/>
      <c r="Q565" s="174"/>
      <c r="R565" s="174"/>
      <c r="S565" s="174"/>
      <c r="T565" s="174"/>
      <c r="U565" s="174"/>
      <c r="V565" s="174"/>
      <c r="W565" s="175"/>
      <c r="X565" s="76"/>
      <c r="Z565" s="118" t="str">
        <f>IF(H565="○",#REF!,"")</f>
        <v/>
      </c>
    </row>
    <row r="566" spans="3:26" ht="20.100000000000001" customHeight="1" x14ac:dyDescent="0.15">
      <c r="C566" s="126"/>
      <c r="D566" s="270"/>
      <c r="E566" s="271"/>
      <c r="F566" s="271"/>
      <c r="G566" s="119" t="s">
        <v>375</v>
      </c>
      <c r="H566" s="208"/>
      <c r="I566" s="209"/>
      <c r="J566" s="180" t="s">
        <v>836</v>
      </c>
      <c r="K566" s="180"/>
      <c r="L566" s="180"/>
      <c r="M566" s="180"/>
      <c r="N566" s="180"/>
      <c r="O566" s="180"/>
      <c r="P566" s="180"/>
      <c r="Q566" s="174"/>
      <c r="R566" s="174"/>
      <c r="S566" s="174"/>
      <c r="T566" s="174"/>
      <c r="U566" s="174"/>
      <c r="V566" s="174"/>
      <c r="W566" s="175"/>
      <c r="X566" s="76"/>
      <c r="Z566" s="118" t="str">
        <f>IF(H566="○",#REF!,"")</f>
        <v/>
      </c>
    </row>
    <row r="567" spans="3:26" ht="20.100000000000001" customHeight="1" x14ac:dyDescent="0.15">
      <c r="C567" s="126"/>
      <c r="D567" s="270"/>
      <c r="E567" s="271"/>
      <c r="F567" s="271"/>
      <c r="G567" s="119" t="s">
        <v>374</v>
      </c>
      <c r="H567" s="208"/>
      <c r="I567" s="209"/>
      <c r="J567" s="180" t="s">
        <v>837</v>
      </c>
      <c r="K567" s="180"/>
      <c r="L567" s="180"/>
      <c r="M567" s="180"/>
      <c r="N567" s="180"/>
      <c r="O567" s="180"/>
      <c r="P567" s="180"/>
      <c r="Q567" s="174"/>
      <c r="R567" s="174"/>
      <c r="S567" s="174"/>
      <c r="T567" s="174"/>
      <c r="U567" s="174"/>
      <c r="V567" s="174"/>
      <c r="W567" s="175"/>
      <c r="X567" s="76"/>
      <c r="Z567" s="118" t="str">
        <f>IF(H567="○",#REF!,"")</f>
        <v/>
      </c>
    </row>
    <row r="568" spans="3:26" ht="20.100000000000001" customHeight="1" x14ac:dyDescent="0.15">
      <c r="C568" s="126"/>
      <c r="D568" s="270"/>
      <c r="E568" s="271"/>
      <c r="F568" s="271"/>
      <c r="G568" s="119" t="s">
        <v>373</v>
      </c>
      <c r="H568" s="208"/>
      <c r="I568" s="209"/>
      <c r="J568" s="180" t="s">
        <v>838</v>
      </c>
      <c r="K568" s="180"/>
      <c r="L568" s="180"/>
      <c r="M568" s="180"/>
      <c r="N568" s="180"/>
      <c r="O568" s="180"/>
      <c r="P568" s="180"/>
      <c r="Q568" s="174"/>
      <c r="R568" s="174"/>
      <c r="S568" s="174"/>
      <c r="T568" s="174"/>
      <c r="U568" s="174"/>
      <c r="V568" s="174"/>
      <c r="W568" s="175"/>
      <c r="X568" s="76"/>
      <c r="Z568" s="118" t="str">
        <f>IF(H568="○",#REF!,"")</f>
        <v/>
      </c>
    </row>
    <row r="569" spans="3:26" ht="20.100000000000001" customHeight="1" x14ac:dyDescent="0.15">
      <c r="C569" s="126"/>
      <c r="D569" s="270"/>
      <c r="E569" s="271"/>
      <c r="F569" s="271"/>
      <c r="G569" s="119" t="s">
        <v>886</v>
      </c>
      <c r="H569" s="208"/>
      <c r="I569" s="209"/>
      <c r="J569" s="180" t="s">
        <v>839</v>
      </c>
      <c r="K569" s="180"/>
      <c r="L569" s="180"/>
      <c r="M569" s="180"/>
      <c r="N569" s="180"/>
      <c r="O569" s="180"/>
      <c r="P569" s="180"/>
      <c r="Q569" s="174"/>
      <c r="R569" s="174"/>
      <c r="S569" s="174"/>
      <c r="T569" s="174"/>
      <c r="U569" s="174"/>
      <c r="V569" s="174"/>
      <c r="W569" s="175"/>
      <c r="X569" s="76"/>
      <c r="Z569" s="118" t="str">
        <f>IF(H569="○",#REF!,"")</f>
        <v/>
      </c>
    </row>
    <row r="570" spans="3:26" ht="20.100000000000001" customHeight="1" x14ac:dyDescent="0.15">
      <c r="C570" s="126"/>
      <c r="D570" s="270"/>
      <c r="E570" s="271"/>
      <c r="F570" s="271"/>
      <c r="G570" s="119" t="s">
        <v>372</v>
      </c>
      <c r="H570" s="208"/>
      <c r="I570" s="209"/>
      <c r="J570" s="180" t="s">
        <v>840</v>
      </c>
      <c r="K570" s="180"/>
      <c r="L570" s="180"/>
      <c r="M570" s="180"/>
      <c r="N570" s="180"/>
      <c r="O570" s="180"/>
      <c r="P570" s="180"/>
      <c r="Q570" s="174"/>
      <c r="R570" s="174"/>
      <c r="S570" s="174"/>
      <c r="T570" s="174"/>
      <c r="U570" s="174"/>
      <c r="V570" s="174"/>
      <c r="W570" s="175"/>
      <c r="X570" s="76"/>
      <c r="Z570" s="118" t="str">
        <f>IF(H570="○",#REF!,"")</f>
        <v/>
      </c>
    </row>
    <row r="571" spans="3:26" ht="20.100000000000001" customHeight="1" x14ac:dyDescent="0.15">
      <c r="C571" s="126"/>
      <c r="D571" s="270"/>
      <c r="E571" s="271"/>
      <c r="F571" s="271"/>
      <c r="G571" s="119" t="s">
        <v>371</v>
      </c>
      <c r="H571" s="208"/>
      <c r="I571" s="209"/>
      <c r="J571" s="180" t="s">
        <v>841</v>
      </c>
      <c r="K571" s="180"/>
      <c r="L571" s="180"/>
      <c r="M571" s="180"/>
      <c r="N571" s="180"/>
      <c r="O571" s="180"/>
      <c r="P571" s="180"/>
      <c r="Q571" s="174"/>
      <c r="R571" s="174"/>
      <c r="S571" s="174"/>
      <c r="T571" s="174"/>
      <c r="U571" s="174"/>
      <c r="V571" s="174"/>
      <c r="W571" s="175"/>
      <c r="X571" s="76"/>
      <c r="Z571" s="118" t="str">
        <f>IF(H571="○",#REF!,"")</f>
        <v/>
      </c>
    </row>
    <row r="572" spans="3:26" ht="20.100000000000001" customHeight="1" x14ac:dyDescent="0.15">
      <c r="C572" s="126"/>
      <c r="D572" s="270"/>
      <c r="E572" s="271"/>
      <c r="F572" s="271"/>
      <c r="G572" s="119" t="s">
        <v>370</v>
      </c>
      <c r="H572" s="208"/>
      <c r="I572" s="209"/>
      <c r="J572" s="180" t="s">
        <v>842</v>
      </c>
      <c r="K572" s="180"/>
      <c r="L572" s="180"/>
      <c r="M572" s="180"/>
      <c r="N572" s="180"/>
      <c r="O572" s="180"/>
      <c r="P572" s="180"/>
      <c r="Q572" s="174"/>
      <c r="R572" s="174"/>
      <c r="S572" s="174"/>
      <c r="T572" s="174"/>
      <c r="U572" s="174"/>
      <c r="V572" s="174"/>
      <c r="W572" s="175"/>
      <c r="X572" s="76"/>
      <c r="Z572" s="118" t="str">
        <f>IF(H572="○",#REF!,"")</f>
        <v/>
      </c>
    </row>
    <row r="573" spans="3:26" ht="20.100000000000001" customHeight="1" x14ac:dyDescent="0.15">
      <c r="C573" s="126"/>
      <c r="D573" s="270"/>
      <c r="E573" s="271"/>
      <c r="F573" s="271"/>
      <c r="G573" s="119" t="s">
        <v>369</v>
      </c>
      <c r="H573" s="208"/>
      <c r="I573" s="209"/>
      <c r="J573" s="180" t="s">
        <v>843</v>
      </c>
      <c r="K573" s="180"/>
      <c r="L573" s="180"/>
      <c r="M573" s="180"/>
      <c r="N573" s="180"/>
      <c r="O573" s="180"/>
      <c r="P573" s="180"/>
      <c r="Q573" s="174"/>
      <c r="R573" s="174"/>
      <c r="S573" s="174"/>
      <c r="T573" s="174"/>
      <c r="U573" s="174"/>
      <c r="V573" s="174"/>
      <c r="W573" s="175"/>
      <c r="X573" s="76"/>
      <c r="Z573" s="118" t="str">
        <f>IF(H573="○",#REF!,"")</f>
        <v/>
      </c>
    </row>
    <row r="574" spans="3:26" ht="20.100000000000001" customHeight="1" x14ac:dyDescent="0.15">
      <c r="C574" s="126"/>
      <c r="D574" s="270"/>
      <c r="E574" s="271"/>
      <c r="F574" s="271"/>
      <c r="G574" s="119" t="s">
        <v>368</v>
      </c>
      <c r="H574" s="208"/>
      <c r="I574" s="209"/>
      <c r="J574" s="180" t="s">
        <v>844</v>
      </c>
      <c r="K574" s="180"/>
      <c r="L574" s="180"/>
      <c r="M574" s="180"/>
      <c r="N574" s="180"/>
      <c r="O574" s="180"/>
      <c r="P574" s="180"/>
      <c r="Q574" s="174"/>
      <c r="R574" s="174"/>
      <c r="S574" s="174"/>
      <c r="T574" s="174"/>
      <c r="U574" s="174"/>
      <c r="V574" s="174"/>
      <c r="W574" s="175"/>
      <c r="X574" s="76"/>
      <c r="Z574" s="118" t="str">
        <f>IF(H574="○",#REF!,"")</f>
        <v/>
      </c>
    </row>
    <row r="575" spans="3:26" ht="20.100000000000001" customHeight="1" x14ac:dyDescent="0.15">
      <c r="C575" s="126"/>
      <c r="D575" s="273"/>
      <c r="E575" s="274"/>
      <c r="F575" s="274"/>
      <c r="G575" s="120" t="s">
        <v>367</v>
      </c>
      <c r="H575" s="210"/>
      <c r="I575" s="211"/>
      <c r="J575" s="181" t="s">
        <v>845</v>
      </c>
      <c r="K575" s="181"/>
      <c r="L575" s="181"/>
      <c r="M575" s="181"/>
      <c r="N575" s="181"/>
      <c r="O575" s="181"/>
      <c r="P575" s="181"/>
      <c r="Q575" s="176"/>
      <c r="R575" s="176"/>
      <c r="S575" s="176"/>
      <c r="T575" s="176"/>
      <c r="U575" s="176"/>
      <c r="V575" s="176"/>
      <c r="W575" s="177"/>
      <c r="X575" s="76"/>
      <c r="Z575" s="118" t="str">
        <f>IF(H575="○",#REF!,"")</f>
        <v/>
      </c>
    </row>
    <row r="576" spans="3:26" ht="20.100000000000001" customHeight="1" x14ac:dyDescent="0.15">
      <c r="C576" s="126"/>
      <c r="D576" s="267" t="s">
        <v>902</v>
      </c>
      <c r="E576" s="268"/>
      <c r="F576" s="268"/>
      <c r="G576" s="117" t="s">
        <v>887</v>
      </c>
      <c r="H576" s="212"/>
      <c r="I576" s="213"/>
      <c r="J576" s="182" t="s">
        <v>749</v>
      </c>
      <c r="K576" s="182"/>
      <c r="L576" s="182"/>
      <c r="M576" s="182"/>
      <c r="N576" s="182"/>
      <c r="O576" s="182"/>
      <c r="P576" s="182"/>
      <c r="Q576" s="178"/>
      <c r="R576" s="178"/>
      <c r="S576" s="178"/>
      <c r="T576" s="178"/>
      <c r="U576" s="178"/>
      <c r="V576" s="178"/>
      <c r="W576" s="179"/>
      <c r="X576" s="76"/>
      <c r="Z576" s="118" t="str">
        <f>IF(H576="○",#REF!,"")</f>
        <v/>
      </c>
    </row>
    <row r="577" spans="3:26" ht="20.100000000000001" customHeight="1" x14ac:dyDescent="0.15">
      <c r="C577" s="126"/>
      <c r="D577" s="270"/>
      <c r="E577" s="271"/>
      <c r="F577" s="271"/>
      <c r="G577" s="119" t="s">
        <v>405</v>
      </c>
      <c r="H577" s="208"/>
      <c r="I577" s="209"/>
      <c r="J577" s="180" t="s">
        <v>846</v>
      </c>
      <c r="K577" s="180"/>
      <c r="L577" s="180"/>
      <c r="M577" s="180"/>
      <c r="N577" s="180"/>
      <c r="O577" s="180"/>
      <c r="P577" s="180"/>
      <c r="Q577" s="174"/>
      <c r="R577" s="174"/>
      <c r="S577" s="174"/>
      <c r="T577" s="174"/>
      <c r="U577" s="174"/>
      <c r="V577" s="174"/>
      <c r="W577" s="175"/>
      <c r="X577" s="76"/>
      <c r="Z577" s="118" t="str">
        <f>IF(H577="○",#REF!,"")</f>
        <v/>
      </c>
    </row>
    <row r="578" spans="3:26" ht="20.100000000000001" customHeight="1" x14ac:dyDescent="0.15">
      <c r="C578" s="126"/>
      <c r="D578" s="270"/>
      <c r="E578" s="271"/>
      <c r="F578" s="271"/>
      <c r="G578" s="119" t="s">
        <v>404</v>
      </c>
      <c r="H578" s="208"/>
      <c r="I578" s="209"/>
      <c r="J578" s="180" t="s">
        <v>847</v>
      </c>
      <c r="K578" s="180"/>
      <c r="L578" s="180"/>
      <c r="M578" s="180"/>
      <c r="N578" s="180"/>
      <c r="O578" s="180"/>
      <c r="P578" s="180"/>
      <c r="Q578" s="174"/>
      <c r="R578" s="174"/>
      <c r="S578" s="174"/>
      <c r="T578" s="174"/>
      <c r="U578" s="174"/>
      <c r="V578" s="174"/>
      <c r="W578" s="175"/>
      <c r="X578" s="76"/>
      <c r="Z578" s="118" t="str">
        <f>IF(H578="○",#REF!,"")</f>
        <v/>
      </c>
    </row>
    <row r="579" spans="3:26" ht="20.100000000000001" customHeight="1" x14ac:dyDescent="0.15">
      <c r="C579" s="126"/>
      <c r="D579" s="270"/>
      <c r="E579" s="271"/>
      <c r="F579" s="271"/>
      <c r="G579" s="119" t="s">
        <v>403</v>
      </c>
      <c r="H579" s="208"/>
      <c r="I579" s="209"/>
      <c r="J579" s="180" t="s">
        <v>848</v>
      </c>
      <c r="K579" s="180"/>
      <c r="L579" s="180"/>
      <c r="M579" s="180"/>
      <c r="N579" s="180"/>
      <c r="O579" s="180"/>
      <c r="P579" s="180"/>
      <c r="Q579" s="174"/>
      <c r="R579" s="174"/>
      <c r="S579" s="174"/>
      <c r="T579" s="174"/>
      <c r="U579" s="174"/>
      <c r="V579" s="174"/>
      <c r="W579" s="175"/>
      <c r="X579" s="76"/>
      <c r="Z579" s="118" t="str">
        <f>IF(H579="○",#REF!,"")</f>
        <v/>
      </c>
    </row>
    <row r="580" spans="3:26" ht="20.100000000000001" customHeight="1" x14ac:dyDescent="0.15">
      <c r="C580" s="126"/>
      <c r="D580" s="270"/>
      <c r="E580" s="271"/>
      <c r="F580" s="271"/>
      <c r="G580" s="119" t="s">
        <v>402</v>
      </c>
      <c r="H580" s="208"/>
      <c r="I580" s="209"/>
      <c r="J580" s="180" t="s">
        <v>849</v>
      </c>
      <c r="K580" s="180"/>
      <c r="L580" s="180"/>
      <c r="M580" s="180"/>
      <c r="N580" s="180"/>
      <c r="O580" s="180"/>
      <c r="P580" s="180"/>
      <c r="Q580" s="174"/>
      <c r="R580" s="174"/>
      <c r="S580" s="174"/>
      <c r="T580" s="174"/>
      <c r="U580" s="174"/>
      <c r="V580" s="174"/>
      <c r="W580" s="175"/>
      <c r="X580" s="76"/>
      <c r="Z580" s="118" t="str">
        <f>IF(H580="○",#REF!,"")</f>
        <v/>
      </c>
    </row>
    <row r="581" spans="3:26" ht="20.100000000000001" customHeight="1" x14ac:dyDescent="0.15">
      <c r="C581" s="126"/>
      <c r="D581" s="270"/>
      <c r="E581" s="271"/>
      <c r="F581" s="271"/>
      <c r="G581" s="119" t="s">
        <v>401</v>
      </c>
      <c r="H581" s="208"/>
      <c r="I581" s="209"/>
      <c r="J581" s="180" t="s">
        <v>850</v>
      </c>
      <c r="K581" s="180"/>
      <c r="L581" s="180"/>
      <c r="M581" s="180"/>
      <c r="N581" s="180"/>
      <c r="O581" s="180"/>
      <c r="P581" s="180"/>
      <c r="Q581" s="174"/>
      <c r="R581" s="174"/>
      <c r="S581" s="174"/>
      <c r="T581" s="174"/>
      <c r="U581" s="174"/>
      <c r="V581" s="174"/>
      <c r="W581" s="175"/>
      <c r="X581" s="76"/>
      <c r="Z581" s="118" t="str">
        <f>IF(H581="○",#REF!,"")</f>
        <v/>
      </c>
    </row>
    <row r="582" spans="3:26" ht="20.100000000000001" customHeight="1" x14ac:dyDescent="0.15">
      <c r="C582" s="126"/>
      <c r="D582" s="270"/>
      <c r="E582" s="271"/>
      <c r="F582" s="271"/>
      <c r="G582" s="119" t="s">
        <v>400</v>
      </c>
      <c r="H582" s="208"/>
      <c r="I582" s="209"/>
      <c r="J582" s="180" t="s">
        <v>851</v>
      </c>
      <c r="K582" s="180"/>
      <c r="L582" s="180"/>
      <c r="M582" s="180"/>
      <c r="N582" s="180"/>
      <c r="O582" s="180"/>
      <c r="P582" s="180"/>
      <c r="Q582" s="174"/>
      <c r="R582" s="174"/>
      <c r="S582" s="174"/>
      <c r="T582" s="174"/>
      <c r="U582" s="174"/>
      <c r="V582" s="174"/>
      <c r="W582" s="175"/>
      <c r="X582" s="76"/>
      <c r="Z582" s="118" t="str">
        <f>IF(H582="○",#REF!,"")</f>
        <v/>
      </c>
    </row>
    <row r="583" spans="3:26" ht="20.100000000000001" customHeight="1" x14ac:dyDescent="0.15">
      <c r="C583" s="126"/>
      <c r="D583" s="270"/>
      <c r="E583" s="271"/>
      <c r="F583" s="271"/>
      <c r="G583" s="119" t="s">
        <v>399</v>
      </c>
      <c r="H583" s="208"/>
      <c r="I583" s="209"/>
      <c r="J583" s="180" t="s">
        <v>852</v>
      </c>
      <c r="K583" s="180"/>
      <c r="L583" s="180"/>
      <c r="M583" s="180"/>
      <c r="N583" s="180"/>
      <c r="O583" s="180"/>
      <c r="P583" s="180"/>
      <c r="Q583" s="174"/>
      <c r="R583" s="174"/>
      <c r="S583" s="174"/>
      <c r="T583" s="174"/>
      <c r="U583" s="174"/>
      <c r="V583" s="174"/>
      <c r="W583" s="175"/>
      <c r="X583" s="76"/>
      <c r="Z583" s="118" t="str">
        <f>IF(H583="○",#REF!,"")</f>
        <v/>
      </c>
    </row>
    <row r="584" spans="3:26" ht="20.100000000000001" customHeight="1" x14ac:dyDescent="0.15">
      <c r="C584" s="126"/>
      <c r="D584" s="270"/>
      <c r="E584" s="271"/>
      <c r="F584" s="271"/>
      <c r="G584" s="119" t="s">
        <v>398</v>
      </c>
      <c r="H584" s="208"/>
      <c r="I584" s="209"/>
      <c r="J584" s="180" t="s">
        <v>853</v>
      </c>
      <c r="K584" s="180"/>
      <c r="L584" s="180"/>
      <c r="M584" s="180"/>
      <c r="N584" s="180"/>
      <c r="O584" s="180"/>
      <c r="P584" s="180"/>
      <c r="Q584" s="174"/>
      <c r="R584" s="174"/>
      <c r="S584" s="174"/>
      <c r="T584" s="174"/>
      <c r="U584" s="174"/>
      <c r="V584" s="174"/>
      <c r="W584" s="175"/>
      <c r="X584" s="76"/>
      <c r="Z584" s="118" t="str">
        <f>IF(H584="○",#REF!,"")</f>
        <v/>
      </c>
    </row>
    <row r="585" spans="3:26" ht="20.100000000000001" customHeight="1" x14ac:dyDescent="0.15">
      <c r="C585" s="126"/>
      <c r="D585" s="273"/>
      <c r="E585" s="274"/>
      <c r="F585" s="274"/>
      <c r="G585" s="120" t="s">
        <v>397</v>
      </c>
      <c r="H585" s="210"/>
      <c r="I585" s="211"/>
      <c r="J585" s="181" t="s">
        <v>854</v>
      </c>
      <c r="K585" s="181"/>
      <c r="L585" s="181"/>
      <c r="M585" s="181"/>
      <c r="N585" s="181"/>
      <c r="O585" s="181"/>
      <c r="P585" s="181"/>
      <c r="Q585" s="176"/>
      <c r="R585" s="176"/>
      <c r="S585" s="176"/>
      <c r="T585" s="176"/>
      <c r="U585" s="176"/>
      <c r="V585" s="176"/>
      <c r="W585" s="177"/>
      <c r="X585" s="76"/>
      <c r="Z585" s="118" t="str">
        <f>IF(H585="○",#REF!,"")</f>
        <v/>
      </c>
    </row>
    <row r="586" spans="3:26" ht="20.100000000000001" customHeight="1" x14ac:dyDescent="0.15">
      <c r="C586" s="126"/>
      <c r="D586" s="270" t="s">
        <v>903</v>
      </c>
      <c r="E586" s="271"/>
      <c r="F586" s="271"/>
      <c r="G586" s="128" t="s">
        <v>888</v>
      </c>
      <c r="H586" s="212"/>
      <c r="I586" s="213"/>
      <c r="J586" s="289" t="s">
        <v>855</v>
      </c>
      <c r="K586" s="289"/>
      <c r="L586" s="289"/>
      <c r="M586" s="289"/>
      <c r="N586" s="289"/>
      <c r="O586" s="289"/>
      <c r="P586" s="289"/>
      <c r="Q586" s="290"/>
      <c r="R586" s="290"/>
      <c r="S586" s="290"/>
      <c r="T586" s="290"/>
      <c r="U586" s="290"/>
      <c r="V586" s="290"/>
      <c r="W586" s="291"/>
      <c r="X586" s="76"/>
      <c r="Z586" s="118" t="str">
        <f>IF(H586="○",#REF!,"")</f>
        <v/>
      </c>
    </row>
    <row r="587" spans="3:26" ht="20.100000000000001" customHeight="1" x14ac:dyDescent="0.15">
      <c r="C587" s="126"/>
      <c r="D587" s="270"/>
      <c r="E587" s="271"/>
      <c r="F587" s="271"/>
      <c r="G587" s="119" t="s">
        <v>421</v>
      </c>
      <c r="H587" s="208"/>
      <c r="I587" s="209"/>
      <c r="J587" s="180" t="s">
        <v>856</v>
      </c>
      <c r="K587" s="180"/>
      <c r="L587" s="180"/>
      <c r="M587" s="180"/>
      <c r="N587" s="180"/>
      <c r="O587" s="180"/>
      <c r="P587" s="180"/>
      <c r="Q587" s="174"/>
      <c r="R587" s="174"/>
      <c r="S587" s="174"/>
      <c r="T587" s="174"/>
      <c r="U587" s="174"/>
      <c r="V587" s="174"/>
      <c r="W587" s="175"/>
      <c r="X587" s="76"/>
      <c r="Z587" s="118" t="str">
        <f>IF(H587="○",#REF!,"")</f>
        <v/>
      </c>
    </row>
    <row r="588" spans="3:26" ht="20.100000000000001" customHeight="1" x14ac:dyDescent="0.15">
      <c r="C588" s="126"/>
      <c r="D588" s="270"/>
      <c r="E588" s="271"/>
      <c r="F588" s="271"/>
      <c r="G588" s="119" t="s">
        <v>420</v>
      </c>
      <c r="H588" s="208"/>
      <c r="I588" s="209"/>
      <c r="J588" s="180" t="s">
        <v>857</v>
      </c>
      <c r="K588" s="180"/>
      <c r="L588" s="180"/>
      <c r="M588" s="180"/>
      <c r="N588" s="180"/>
      <c r="O588" s="180"/>
      <c r="P588" s="180"/>
      <c r="Q588" s="174"/>
      <c r="R588" s="174"/>
      <c r="S588" s="174"/>
      <c r="T588" s="174"/>
      <c r="U588" s="174"/>
      <c r="V588" s="174"/>
      <c r="W588" s="175"/>
      <c r="X588" s="76"/>
      <c r="Z588" s="118" t="str">
        <f>IF(H588="○",#REF!,"")</f>
        <v/>
      </c>
    </row>
    <row r="589" spans="3:26" ht="20.100000000000001" customHeight="1" x14ac:dyDescent="0.15">
      <c r="C589" s="126"/>
      <c r="D589" s="270"/>
      <c r="E589" s="271"/>
      <c r="F589" s="271"/>
      <c r="G589" s="119" t="s">
        <v>419</v>
      </c>
      <c r="H589" s="208"/>
      <c r="I589" s="209"/>
      <c r="J589" s="180" t="s">
        <v>858</v>
      </c>
      <c r="K589" s="180"/>
      <c r="L589" s="180"/>
      <c r="M589" s="180"/>
      <c r="N589" s="180"/>
      <c r="O589" s="180"/>
      <c r="P589" s="180"/>
      <c r="Q589" s="174"/>
      <c r="R589" s="174"/>
      <c r="S589" s="174"/>
      <c r="T589" s="174"/>
      <c r="U589" s="174"/>
      <c r="V589" s="174"/>
      <c r="W589" s="175"/>
      <c r="X589" s="76"/>
      <c r="Z589" s="118" t="str">
        <f>IF(H589="○",#REF!,"")</f>
        <v/>
      </c>
    </row>
    <row r="590" spans="3:26" ht="20.100000000000001" customHeight="1" x14ac:dyDescent="0.15">
      <c r="C590" s="126"/>
      <c r="D590" s="270"/>
      <c r="E590" s="271"/>
      <c r="F590" s="271"/>
      <c r="G590" s="119" t="s">
        <v>418</v>
      </c>
      <c r="H590" s="208"/>
      <c r="I590" s="209"/>
      <c r="J590" s="180" t="s">
        <v>859</v>
      </c>
      <c r="K590" s="180"/>
      <c r="L590" s="180"/>
      <c r="M590" s="180"/>
      <c r="N590" s="180"/>
      <c r="O590" s="180"/>
      <c r="P590" s="180"/>
      <c r="Q590" s="174"/>
      <c r="R590" s="174"/>
      <c r="S590" s="174"/>
      <c r="T590" s="174"/>
      <c r="U590" s="174"/>
      <c r="V590" s="174"/>
      <c r="W590" s="175"/>
      <c r="X590" s="76"/>
      <c r="Z590" s="118" t="str">
        <f>IF(H590="○",#REF!,"")</f>
        <v/>
      </c>
    </row>
    <row r="591" spans="3:26" ht="20.100000000000001" customHeight="1" x14ac:dyDescent="0.15">
      <c r="C591" s="126"/>
      <c r="D591" s="270"/>
      <c r="E591" s="271"/>
      <c r="F591" s="271"/>
      <c r="G591" s="119" t="s">
        <v>417</v>
      </c>
      <c r="H591" s="208"/>
      <c r="I591" s="209"/>
      <c r="J591" s="180" t="s">
        <v>860</v>
      </c>
      <c r="K591" s="180"/>
      <c r="L591" s="180"/>
      <c r="M591" s="180"/>
      <c r="N591" s="180"/>
      <c r="O591" s="180"/>
      <c r="P591" s="180"/>
      <c r="Q591" s="174"/>
      <c r="R591" s="174"/>
      <c r="S591" s="174"/>
      <c r="T591" s="174"/>
      <c r="U591" s="174"/>
      <c r="V591" s="174"/>
      <c r="W591" s="175"/>
      <c r="X591" s="76"/>
      <c r="Z591" s="118" t="str">
        <f>IF(H591="○",#REF!,"")</f>
        <v/>
      </c>
    </row>
    <row r="592" spans="3:26" ht="20.100000000000001" customHeight="1" x14ac:dyDescent="0.15">
      <c r="C592" s="126"/>
      <c r="D592" s="270"/>
      <c r="E592" s="271"/>
      <c r="F592" s="271"/>
      <c r="G592" s="119" t="s">
        <v>416</v>
      </c>
      <c r="H592" s="208"/>
      <c r="I592" s="209"/>
      <c r="J592" s="180" t="s">
        <v>861</v>
      </c>
      <c r="K592" s="180"/>
      <c r="L592" s="180"/>
      <c r="M592" s="180"/>
      <c r="N592" s="180"/>
      <c r="O592" s="180"/>
      <c r="P592" s="180"/>
      <c r="Q592" s="174"/>
      <c r="R592" s="174"/>
      <c r="S592" s="174"/>
      <c r="T592" s="174"/>
      <c r="U592" s="174"/>
      <c r="V592" s="174"/>
      <c r="W592" s="175"/>
      <c r="X592" s="76"/>
      <c r="Z592" s="118" t="str">
        <f>IF(H592="○",#REF!,"")</f>
        <v/>
      </c>
    </row>
    <row r="593" spans="1:26" ht="20.100000000000001" customHeight="1" x14ac:dyDescent="0.15">
      <c r="C593" s="126"/>
      <c r="D593" s="270"/>
      <c r="E593" s="271"/>
      <c r="F593" s="271"/>
      <c r="G593" s="119" t="s">
        <v>415</v>
      </c>
      <c r="H593" s="208"/>
      <c r="I593" s="209"/>
      <c r="J593" s="180" t="s">
        <v>862</v>
      </c>
      <c r="K593" s="180"/>
      <c r="L593" s="180"/>
      <c r="M593" s="180"/>
      <c r="N593" s="180"/>
      <c r="O593" s="180"/>
      <c r="P593" s="180"/>
      <c r="Q593" s="174"/>
      <c r="R593" s="174"/>
      <c r="S593" s="174"/>
      <c r="T593" s="174"/>
      <c r="U593" s="174"/>
      <c r="V593" s="174"/>
      <c r="W593" s="175"/>
      <c r="X593" s="76"/>
      <c r="Z593" s="118" t="str">
        <f>IF(H593="○",#REF!,"")</f>
        <v/>
      </c>
    </row>
    <row r="594" spans="1:26" ht="20.100000000000001" customHeight="1" x14ac:dyDescent="0.15">
      <c r="C594" s="126"/>
      <c r="D594" s="270"/>
      <c r="E594" s="271"/>
      <c r="F594" s="271"/>
      <c r="G594" s="119" t="s">
        <v>414</v>
      </c>
      <c r="H594" s="208"/>
      <c r="I594" s="209"/>
      <c r="J594" s="180" t="s">
        <v>863</v>
      </c>
      <c r="K594" s="180"/>
      <c r="L594" s="180"/>
      <c r="M594" s="180"/>
      <c r="N594" s="180"/>
      <c r="O594" s="180"/>
      <c r="P594" s="180"/>
      <c r="Q594" s="174"/>
      <c r="R594" s="174"/>
      <c r="S594" s="174"/>
      <c r="T594" s="174"/>
      <c r="U594" s="174"/>
      <c r="V594" s="174"/>
      <c r="W594" s="175"/>
      <c r="X594" s="76"/>
      <c r="Z594" s="118" t="str">
        <f>IF(H594="○",#REF!,"")</f>
        <v/>
      </c>
    </row>
    <row r="595" spans="1:26" ht="20.100000000000001" customHeight="1" x14ac:dyDescent="0.15">
      <c r="C595" s="126"/>
      <c r="D595" s="270"/>
      <c r="E595" s="271"/>
      <c r="F595" s="271"/>
      <c r="G595" s="119" t="s">
        <v>889</v>
      </c>
      <c r="H595" s="208"/>
      <c r="I595" s="209"/>
      <c r="J595" s="180" t="s">
        <v>864</v>
      </c>
      <c r="K595" s="180"/>
      <c r="L595" s="180"/>
      <c r="M595" s="180"/>
      <c r="N595" s="180"/>
      <c r="O595" s="180"/>
      <c r="P595" s="180"/>
      <c r="Q595" s="174"/>
      <c r="R595" s="174"/>
      <c r="S595" s="174"/>
      <c r="T595" s="174"/>
      <c r="U595" s="174"/>
      <c r="V595" s="174"/>
      <c r="W595" s="175"/>
      <c r="X595" s="76"/>
      <c r="Z595" s="118" t="str">
        <f>IF(H595="○",#REF!,"")</f>
        <v/>
      </c>
    </row>
    <row r="596" spans="1:26" ht="20.100000000000001" customHeight="1" x14ac:dyDescent="0.15">
      <c r="C596" s="126"/>
      <c r="D596" s="270"/>
      <c r="E596" s="271"/>
      <c r="F596" s="271"/>
      <c r="G596" s="119" t="s">
        <v>413</v>
      </c>
      <c r="H596" s="208"/>
      <c r="I596" s="209"/>
      <c r="J596" s="180" t="s">
        <v>865</v>
      </c>
      <c r="K596" s="180"/>
      <c r="L596" s="180"/>
      <c r="M596" s="180"/>
      <c r="N596" s="180"/>
      <c r="O596" s="180"/>
      <c r="P596" s="180"/>
      <c r="Q596" s="174"/>
      <c r="R596" s="174"/>
      <c r="S596" s="174"/>
      <c r="T596" s="174"/>
      <c r="U596" s="174"/>
      <c r="V596" s="174"/>
      <c r="W596" s="175"/>
      <c r="X596" s="76"/>
      <c r="Z596" s="118" t="str">
        <f>IF(H596="○",#REF!,"")</f>
        <v/>
      </c>
    </row>
    <row r="597" spans="1:26" ht="20.100000000000001" customHeight="1" x14ac:dyDescent="0.15">
      <c r="C597" s="126"/>
      <c r="D597" s="270"/>
      <c r="E597" s="271"/>
      <c r="F597" s="271"/>
      <c r="G597" s="119" t="s">
        <v>412</v>
      </c>
      <c r="H597" s="208"/>
      <c r="I597" s="209"/>
      <c r="J597" s="180" t="s">
        <v>866</v>
      </c>
      <c r="K597" s="180"/>
      <c r="L597" s="180"/>
      <c r="M597" s="180"/>
      <c r="N597" s="180"/>
      <c r="O597" s="180"/>
      <c r="P597" s="180"/>
      <c r="Q597" s="174"/>
      <c r="R597" s="174"/>
      <c r="S597" s="174"/>
      <c r="T597" s="174"/>
      <c r="U597" s="174"/>
      <c r="V597" s="174"/>
      <c r="W597" s="175"/>
      <c r="X597" s="76"/>
      <c r="Z597" s="118" t="str">
        <f>IF(H597="○",#REF!,"")</f>
        <v/>
      </c>
    </row>
    <row r="598" spans="1:26" ht="20.100000000000001" customHeight="1" x14ac:dyDescent="0.15">
      <c r="C598" s="126"/>
      <c r="D598" s="270"/>
      <c r="E598" s="271"/>
      <c r="F598" s="271"/>
      <c r="G598" s="119" t="s">
        <v>411</v>
      </c>
      <c r="H598" s="208"/>
      <c r="I598" s="209"/>
      <c r="J598" s="180" t="s">
        <v>867</v>
      </c>
      <c r="K598" s="180"/>
      <c r="L598" s="180"/>
      <c r="M598" s="180"/>
      <c r="N598" s="180"/>
      <c r="O598" s="180"/>
      <c r="P598" s="180"/>
      <c r="Q598" s="174"/>
      <c r="R598" s="174"/>
      <c r="S598" s="174"/>
      <c r="T598" s="174"/>
      <c r="U598" s="174"/>
      <c r="V598" s="174"/>
      <c r="W598" s="175"/>
      <c r="X598" s="76"/>
      <c r="Z598" s="118" t="str">
        <f>IF(H598="○",#REF!,"")</f>
        <v/>
      </c>
    </row>
    <row r="599" spans="1:26" ht="20.100000000000001" customHeight="1" x14ac:dyDescent="0.15">
      <c r="C599" s="126"/>
      <c r="D599" s="270"/>
      <c r="E599" s="271"/>
      <c r="F599" s="271"/>
      <c r="G599" s="119" t="s">
        <v>410</v>
      </c>
      <c r="H599" s="208"/>
      <c r="I599" s="209"/>
      <c r="J599" s="180" t="s">
        <v>868</v>
      </c>
      <c r="K599" s="180"/>
      <c r="L599" s="180"/>
      <c r="M599" s="180"/>
      <c r="N599" s="180"/>
      <c r="O599" s="180"/>
      <c r="P599" s="180"/>
      <c r="Q599" s="174"/>
      <c r="R599" s="174"/>
      <c r="S599" s="174"/>
      <c r="T599" s="174"/>
      <c r="U599" s="174"/>
      <c r="V599" s="174"/>
      <c r="W599" s="175"/>
      <c r="X599" s="76"/>
      <c r="Z599" s="118" t="str">
        <f>IF(H599="○",#REF!,"")</f>
        <v/>
      </c>
    </row>
    <row r="600" spans="1:26" ht="20.100000000000001" customHeight="1" x14ac:dyDescent="0.15">
      <c r="C600" s="126"/>
      <c r="D600" s="270"/>
      <c r="E600" s="271"/>
      <c r="F600" s="271"/>
      <c r="G600" s="119" t="s">
        <v>409</v>
      </c>
      <c r="H600" s="208"/>
      <c r="I600" s="209"/>
      <c r="J600" s="180" t="s">
        <v>869</v>
      </c>
      <c r="K600" s="180"/>
      <c r="L600" s="180"/>
      <c r="M600" s="180"/>
      <c r="N600" s="180"/>
      <c r="O600" s="180"/>
      <c r="P600" s="180"/>
      <c r="Q600" s="174"/>
      <c r="R600" s="174"/>
      <c r="S600" s="174"/>
      <c r="T600" s="174"/>
      <c r="U600" s="174"/>
      <c r="V600" s="174"/>
      <c r="W600" s="175"/>
      <c r="X600" s="76"/>
      <c r="Z600" s="118" t="str">
        <f>IF(H600="○",#REF!,"")</f>
        <v/>
      </c>
    </row>
    <row r="601" spans="1:26" ht="20.100000000000001" customHeight="1" x14ac:dyDescent="0.15">
      <c r="C601" s="126"/>
      <c r="D601" s="270"/>
      <c r="E601" s="271"/>
      <c r="F601" s="271"/>
      <c r="G601" s="119" t="s">
        <v>408</v>
      </c>
      <c r="H601" s="208"/>
      <c r="I601" s="209"/>
      <c r="J601" s="180" t="s">
        <v>870</v>
      </c>
      <c r="K601" s="180"/>
      <c r="L601" s="180"/>
      <c r="M601" s="180"/>
      <c r="N601" s="180"/>
      <c r="O601" s="180"/>
      <c r="P601" s="180"/>
      <c r="Q601" s="174"/>
      <c r="R601" s="174"/>
      <c r="S601" s="174"/>
      <c r="T601" s="174"/>
      <c r="U601" s="174"/>
      <c r="V601" s="174"/>
      <c r="W601" s="175"/>
      <c r="X601" s="76"/>
      <c r="Z601" s="118" t="str">
        <f>IF(H601="○",#REF!,"")</f>
        <v/>
      </c>
    </row>
    <row r="602" spans="1:26" ht="20.100000000000001" customHeight="1" x14ac:dyDescent="0.15">
      <c r="C602" s="126"/>
      <c r="D602" s="270"/>
      <c r="E602" s="271"/>
      <c r="F602" s="271"/>
      <c r="G602" s="119" t="s">
        <v>407</v>
      </c>
      <c r="H602" s="208"/>
      <c r="I602" s="209"/>
      <c r="J602" s="180" t="s">
        <v>871</v>
      </c>
      <c r="K602" s="180"/>
      <c r="L602" s="180"/>
      <c r="M602" s="180"/>
      <c r="N602" s="180"/>
      <c r="O602" s="180"/>
      <c r="P602" s="180"/>
      <c r="Q602" s="174"/>
      <c r="R602" s="174"/>
      <c r="S602" s="174"/>
      <c r="T602" s="174"/>
      <c r="U602" s="174"/>
      <c r="V602" s="174"/>
      <c r="W602" s="175"/>
      <c r="X602" s="76"/>
      <c r="Z602" s="118" t="str">
        <f>IF(H602="○",#REF!,"")</f>
        <v/>
      </c>
    </row>
    <row r="603" spans="1:26" ht="20.100000000000001" customHeight="1" x14ac:dyDescent="0.15">
      <c r="C603" s="126"/>
      <c r="D603" s="270"/>
      <c r="E603" s="271"/>
      <c r="F603" s="271"/>
      <c r="G603" s="119" t="s">
        <v>406</v>
      </c>
      <c r="H603" s="208"/>
      <c r="I603" s="209"/>
      <c r="J603" s="180" t="s">
        <v>872</v>
      </c>
      <c r="K603" s="180"/>
      <c r="L603" s="180"/>
      <c r="M603" s="180"/>
      <c r="N603" s="180"/>
      <c r="O603" s="180"/>
      <c r="P603" s="180"/>
      <c r="Q603" s="174"/>
      <c r="R603" s="174"/>
      <c r="S603" s="174"/>
      <c r="T603" s="174"/>
      <c r="U603" s="174"/>
      <c r="V603" s="174"/>
      <c r="W603" s="175"/>
      <c r="X603" s="76"/>
      <c r="Z603" s="118" t="str">
        <f>IF(H603="○",#REF!,"")</f>
        <v/>
      </c>
    </row>
    <row r="604" spans="1:26" ht="20.100000000000001" customHeight="1" x14ac:dyDescent="0.15">
      <c r="C604" s="126"/>
      <c r="D604" s="270"/>
      <c r="E604" s="271"/>
      <c r="F604" s="271"/>
      <c r="G604" s="119" t="s">
        <v>890</v>
      </c>
      <c r="H604" s="208"/>
      <c r="I604" s="209"/>
      <c r="J604" s="180" t="s">
        <v>873</v>
      </c>
      <c r="K604" s="180"/>
      <c r="L604" s="180"/>
      <c r="M604" s="180"/>
      <c r="N604" s="180"/>
      <c r="O604" s="180"/>
      <c r="P604" s="180"/>
      <c r="Q604" s="174"/>
      <c r="R604" s="174"/>
      <c r="S604" s="174"/>
      <c r="T604" s="174"/>
      <c r="U604" s="174"/>
      <c r="V604" s="174"/>
      <c r="W604" s="175"/>
      <c r="X604" s="76"/>
      <c r="Z604" s="118" t="str">
        <f>IF(H604="○",#REF!,"")</f>
        <v/>
      </c>
    </row>
    <row r="605" spans="1:26" ht="20.100000000000001" customHeight="1" x14ac:dyDescent="0.15">
      <c r="C605" s="126"/>
      <c r="D605" s="270"/>
      <c r="E605" s="271"/>
      <c r="F605" s="271"/>
      <c r="G605" s="119" t="s">
        <v>891</v>
      </c>
      <c r="H605" s="208"/>
      <c r="I605" s="209"/>
      <c r="J605" s="180" t="s">
        <v>874</v>
      </c>
      <c r="K605" s="180"/>
      <c r="L605" s="180"/>
      <c r="M605" s="180"/>
      <c r="N605" s="180"/>
      <c r="O605" s="180"/>
      <c r="P605" s="180"/>
      <c r="Q605" s="174"/>
      <c r="R605" s="174"/>
      <c r="S605" s="174"/>
      <c r="T605" s="174"/>
      <c r="U605" s="174"/>
      <c r="V605" s="174"/>
      <c r="W605" s="175"/>
      <c r="X605" s="76"/>
      <c r="Z605" s="118" t="str">
        <f>IF(H605="○",#REF!,"")</f>
        <v/>
      </c>
    </row>
    <row r="606" spans="1:26" ht="20.100000000000001" customHeight="1" x14ac:dyDescent="0.15">
      <c r="A606" s="50">
        <f>IF(AND(H606="○",TRIM(Q606)=""), 1001,0)</f>
        <v>0</v>
      </c>
      <c r="C606" s="126"/>
      <c r="D606" s="273"/>
      <c r="E606" s="274"/>
      <c r="F606" s="274"/>
      <c r="G606" s="120" t="s">
        <v>892</v>
      </c>
      <c r="H606" s="210"/>
      <c r="I606" s="211"/>
      <c r="J606" s="181" t="s">
        <v>875</v>
      </c>
      <c r="K606" s="181"/>
      <c r="L606" s="181"/>
      <c r="M606" s="181"/>
      <c r="N606" s="181"/>
      <c r="O606" s="181"/>
      <c r="P606" s="181"/>
      <c r="Q606" s="292"/>
      <c r="R606" s="293"/>
      <c r="S606" s="293"/>
      <c r="T606" s="293"/>
      <c r="U606" s="293"/>
      <c r="V606" s="293"/>
      <c r="W606" s="294"/>
      <c r="X606" s="76"/>
      <c r="Z606" s="118" t="str">
        <f>IF(H606="○",#REF!,"")</f>
        <v/>
      </c>
    </row>
    <row r="607" spans="1:26" ht="20.100000000000001" customHeight="1" x14ac:dyDescent="0.15">
      <c r="C607" s="126"/>
      <c r="E607" s="129"/>
      <c r="M607" s="67"/>
      <c r="X607" s="76"/>
    </row>
    <row r="608" spans="1:26" ht="15.75" customHeight="1" x14ac:dyDescent="0.15">
      <c r="C608" s="126"/>
      <c r="X608" s="76"/>
    </row>
    <row r="609" spans="1:27" ht="15.75" customHeight="1" x14ac:dyDescent="0.15">
      <c r="A609" s="52"/>
      <c r="B609" s="52"/>
      <c r="C609" s="130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31"/>
      <c r="T609" s="131"/>
      <c r="U609" s="131"/>
      <c r="V609" s="131"/>
      <c r="W609" s="131"/>
      <c r="X609" s="81"/>
    </row>
    <row r="610" spans="1:27" ht="19.899999999999999" customHeight="1" x14ac:dyDescent="0.15">
      <c r="E610" s="129"/>
    </row>
    <row r="611" spans="1:27" ht="19.899999999999999" customHeight="1" x14ac:dyDescent="0.15"/>
    <row r="612" spans="1:27" ht="20.100000000000001" customHeight="1" x14ac:dyDescent="0.15">
      <c r="A612" s="132"/>
      <c r="B612" s="52"/>
      <c r="C612" s="152" t="s">
        <v>428</v>
      </c>
      <c r="D612" s="153"/>
      <c r="E612" s="153"/>
      <c r="F612" s="153"/>
      <c r="G612" s="153"/>
      <c r="H612" s="153"/>
      <c r="I612" s="154"/>
      <c r="J612" s="84"/>
    </row>
    <row r="613" spans="1:27" ht="8.1" customHeight="1" x14ac:dyDescent="0.15">
      <c r="A613" s="132"/>
      <c r="B613" s="52"/>
      <c r="C613" s="63"/>
      <c r="D613" s="64"/>
      <c r="E613" s="64"/>
      <c r="F613" s="64"/>
      <c r="G613" s="64"/>
      <c r="H613" s="64"/>
      <c r="I613" s="67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73"/>
      <c r="Z613" s="67"/>
      <c r="AA613" s="67"/>
    </row>
    <row r="614" spans="1:27" ht="80.099999999999994" customHeight="1" x14ac:dyDescent="0.15">
      <c r="A614" s="132"/>
      <c r="B614" s="52"/>
      <c r="C614" s="63"/>
      <c r="D614" s="163" t="s">
        <v>943</v>
      </c>
      <c r="E614" s="163"/>
      <c r="F614" s="163"/>
      <c r="G614" s="163"/>
      <c r="H614" s="163"/>
      <c r="I614" s="163"/>
      <c r="J614" s="163"/>
      <c r="K614" s="163"/>
      <c r="L614" s="163"/>
      <c r="M614" s="163"/>
      <c r="N614" s="163"/>
      <c r="O614" s="163"/>
      <c r="P614" s="163"/>
      <c r="Q614" s="163"/>
      <c r="R614" s="163"/>
      <c r="S614" s="163"/>
      <c r="T614" s="163"/>
      <c r="U614" s="163"/>
      <c r="V614" s="163"/>
      <c r="W614" s="163"/>
      <c r="X614" s="133"/>
      <c r="Y614" s="134"/>
      <c r="Z614" s="133"/>
      <c r="AA614" s="67"/>
    </row>
    <row r="615" spans="1:27" ht="30" customHeight="1" x14ac:dyDescent="0.15">
      <c r="A615" s="132"/>
      <c r="B615" s="52"/>
      <c r="C615" s="135"/>
      <c r="D615" s="136" t="s">
        <v>424</v>
      </c>
      <c r="E615" s="137"/>
      <c r="F615" s="138" t="s">
        <v>41</v>
      </c>
      <c r="G615" s="137"/>
      <c r="H615" s="139"/>
      <c r="I615" s="171" t="s">
        <v>425</v>
      </c>
      <c r="J615" s="172"/>
      <c r="K615" s="172"/>
      <c r="L615" s="172"/>
      <c r="M615" s="173"/>
      <c r="N615" s="168" t="s">
        <v>904</v>
      </c>
      <c r="O615" s="169"/>
      <c r="P615" s="170"/>
      <c r="Q615" s="172" t="s">
        <v>426</v>
      </c>
      <c r="R615" s="172"/>
      <c r="S615" s="172"/>
      <c r="T615" s="172"/>
      <c r="U615" s="172"/>
      <c r="V615" s="140" t="s">
        <v>427</v>
      </c>
      <c r="W615" s="141" t="str">
        <f>"受注年月日
"&amp;日付例_s</f>
        <v>受注年月日
例)2022/4/1</v>
      </c>
      <c r="X615" s="76"/>
      <c r="Y615" s="126"/>
      <c r="AA615" s="67"/>
    </row>
    <row r="616" spans="1:27" ht="54.95" customHeight="1" x14ac:dyDescent="0.15">
      <c r="A616" s="132">
        <f t="shared" ref="A616:A630" si="0">IF(OR(AND(TRIM(D616)&lt;&gt;"",TRIM(F616)=""),AND(TRIM(D616)&lt;&gt;"",TRIM(I616)=""),AND(TRIM(D616)&lt;&gt;"",TRIM(N616)=""),AND(TRIM(D616)&lt;&gt;"",TRIM(Q616)=""),AND(TRIM(D616)&lt;&gt;"",TRIM(V616)=""),AND(TRIM(D616)&lt;&gt;"",TRIM(W616)="")), 1001,0)</f>
        <v>0</v>
      </c>
      <c r="B616" s="52"/>
      <c r="C616" s="135"/>
      <c r="D616" s="164"/>
      <c r="E616" s="165"/>
      <c r="F616" s="166"/>
      <c r="G616" s="167"/>
      <c r="H616" s="165"/>
      <c r="I616" s="166"/>
      <c r="J616" s="167"/>
      <c r="K616" s="167"/>
      <c r="L616" s="167"/>
      <c r="M616" s="165"/>
      <c r="N616" s="166"/>
      <c r="O616" s="167"/>
      <c r="P616" s="165"/>
      <c r="Q616" s="166"/>
      <c r="R616" s="167"/>
      <c r="S616" s="167"/>
      <c r="T616" s="167"/>
      <c r="U616" s="165"/>
      <c r="V616" s="41"/>
      <c r="W616" s="42"/>
      <c r="X616" s="76"/>
      <c r="AA616" s="67"/>
    </row>
    <row r="617" spans="1:27" ht="54.95" customHeight="1" x14ac:dyDescent="0.15">
      <c r="A617" s="132">
        <f t="shared" si="0"/>
        <v>0</v>
      </c>
      <c r="B617" s="52"/>
      <c r="C617" s="135"/>
      <c r="D617" s="155"/>
      <c r="E617" s="156"/>
      <c r="F617" s="157"/>
      <c r="G617" s="158"/>
      <c r="H617" s="156"/>
      <c r="I617" s="157"/>
      <c r="J617" s="158"/>
      <c r="K617" s="158"/>
      <c r="L617" s="158"/>
      <c r="M617" s="156"/>
      <c r="N617" s="157"/>
      <c r="O617" s="158"/>
      <c r="P617" s="156"/>
      <c r="Q617" s="157"/>
      <c r="R617" s="158"/>
      <c r="S617" s="158"/>
      <c r="T617" s="158"/>
      <c r="U617" s="156"/>
      <c r="V617" s="41"/>
      <c r="W617" s="43"/>
      <c r="X617" s="76"/>
      <c r="AA617" s="67"/>
    </row>
    <row r="618" spans="1:27" ht="54.95" customHeight="1" x14ac:dyDescent="0.15">
      <c r="A618" s="132">
        <f t="shared" si="0"/>
        <v>0</v>
      </c>
      <c r="B618" s="52"/>
      <c r="C618" s="135"/>
      <c r="D618" s="155"/>
      <c r="E618" s="156"/>
      <c r="F618" s="157"/>
      <c r="G618" s="158"/>
      <c r="H618" s="156"/>
      <c r="I618" s="157"/>
      <c r="J618" s="158"/>
      <c r="K618" s="158"/>
      <c r="L618" s="158"/>
      <c r="M618" s="156"/>
      <c r="N618" s="157"/>
      <c r="O618" s="158"/>
      <c r="P618" s="156"/>
      <c r="Q618" s="157"/>
      <c r="R618" s="158"/>
      <c r="S618" s="158"/>
      <c r="T618" s="158"/>
      <c r="U618" s="156"/>
      <c r="V618" s="41"/>
      <c r="W618" s="43"/>
      <c r="X618" s="76"/>
      <c r="AA618" s="67"/>
    </row>
    <row r="619" spans="1:27" ht="54.95" customHeight="1" x14ac:dyDescent="0.15">
      <c r="A619" s="132">
        <f t="shared" si="0"/>
        <v>0</v>
      </c>
      <c r="B619" s="52"/>
      <c r="C619" s="135"/>
      <c r="D619" s="155"/>
      <c r="E619" s="156"/>
      <c r="F619" s="157"/>
      <c r="G619" s="158"/>
      <c r="H619" s="156"/>
      <c r="I619" s="157"/>
      <c r="J619" s="158"/>
      <c r="K619" s="158"/>
      <c r="L619" s="158"/>
      <c r="M619" s="156"/>
      <c r="N619" s="157"/>
      <c r="O619" s="158"/>
      <c r="P619" s="156"/>
      <c r="Q619" s="157"/>
      <c r="R619" s="158"/>
      <c r="S619" s="158"/>
      <c r="T619" s="158"/>
      <c r="U619" s="156"/>
      <c r="V619" s="41"/>
      <c r="W619" s="43"/>
      <c r="X619" s="76"/>
      <c r="AA619" s="67"/>
    </row>
    <row r="620" spans="1:27" ht="54.95" customHeight="1" x14ac:dyDescent="0.15">
      <c r="A620" s="132">
        <f t="shared" si="0"/>
        <v>0</v>
      </c>
      <c r="B620" s="52"/>
      <c r="C620" s="135"/>
      <c r="D620" s="155"/>
      <c r="E620" s="156"/>
      <c r="F620" s="157"/>
      <c r="G620" s="158"/>
      <c r="H620" s="156"/>
      <c r="I620" s="157"/>
      <c r="J620" s="158"/>
      <c r="K620" s="158"/>
      <c r="L620" s="158"/>
      <c r="M620" s="156"/>
      <c r="N620" s="157"/>
      <c r="O620" s="158"/>
      <c r="P620" s="156"/>
      <c r="Q620" s="157"/>
      <c r="R620" s="158"/>
      <c r="S620" s="158"/>
      <c r="T620" s="158"/>
      <c r="U620" s="156"/>
      <c r="V620" s="41"/>
      <c r="W620" s="43"/>
      <c r="X620" s="76"/>
      <c r="AA620" s="67"/>
    </row>
    <row r="621" spans="1:27" ht="54.95" customHeight="1" x14ac:dyDescent="0.15">
      <c r="A621" s="132">
        <f t="shared" si="0"/>
        <v>0</v>
      </c>
      <c r="B621" s="52"/>
      <c r="C621" s="135"/>
      <c r="D621" s="155"/>
      <c r="E621" s="156"/>
      <c r="F621" s="157"/>
      <c r="G621" s="158"/>
      <c r="H621" s="156"/>
      <c r="I621" s="157"/>
      <c r="J621" s="158"/>
      <c r="K621" s="158"/>
      <c r="L621" s="158"/>
      <c r="M621" s="156"/>
      <c r="N621" s="157"/>
      <c r="O621" s="158"/>
      <c r="P621" s="156"/>
      <c r="Q621" s="157"/>
      <c r="R621" s="158"/>
      <c r="S621" s="158"/>
      <c r="T621" s="158"/>
      <c r="U621" s="156"/>
      <c r="V621" s="41"/>
      <c r="W621" s="43"/>
      <c r="X621" s="76"/>
      <c r="AA621" s="67"/>
    </row>
    <row r="622" spans="1:27" ht="54.95" customHeight="1" x14ac:dyDescent="0.15">
      <c r="A622" s="132">
        <f t="shared" si="0"/>
        <v>0</v>
      </c>
      <c r="B622" s="52"/>
      <c r="C622" s="135"/>
      <c r="D622" s="155"/>
      <c r="E622" s="156"/>
      <c r="F622" s="157"/>
      <c r="G622" s="158"/>
      <c r="H622" s="156"/>
      <c r="I622" s="157"/>
      <c r="J622" s="158"/>
      <c r="K622" s="158"/>
      <c r="L622" s="158"/>
      <c r="M622" s="156"/>
      <c r="N622" s="157"/>
      <c r="O622" s="158"/>
      <c r="P622" s="156"/>
      <c r="Q622" s="157"/>
      <c r="R622" s="158"/>
      <c r="S622" s="158"/>
      <c r="T622" s="158"/>
      <c r="U622" s="156"/>
      <c r="V622" s="41"/>
      <c r="W622" s="43"/>
      <c r="X622" s="76"/>
      <c r="AA622" s="67"/>
    </row>
    <row r="623" spans="1:27" ht="54.95" customHeight="1" x14ac:dyDescent="0.15">
      <c r="A623" s="132">
        <f t="shared" si="0"/>
        <v>0</v>
      </c>
      <c r="B623" s="52"/>
      <c r="C623" s="135"/>
      <c r="D623" s="155"/>
      <c r="E623" s="156"/>
      <c r="F623" s="157"/>
      <c r="G623" s="158"/>
      <c r="H623" s="156"/>
      <c r="I623" s="157"/>
      <c r="J623" s="158"/>
      <c r="K623" s="158"/>
      <c r="L623" s="158"/>
      <c r="M623" s="156"/>
      <c r="N623" s="157"/>
      <c r="O623" s="158"/>
      <c r="P623" s="156"/>
      <c r="Q623" s="157"/>
      <c r="R623" s="158"/>
      <c r="S623" s="158"/>
      <c r="T623" s="158"/>
      <c r="U623" s="156"/>
      <c r="V623" s="41"/>
      <c r="W623" s="43"/>
      <c r="X623" s="76"/>
      <c r="AA623" s="67"/>
    </row>
    <row r="624" spans="1:27" ht="54.95" customHeight="1" x14ac:dyDescent="0.15">
      <c r="A624" s="132">
        <f t="shared" si="0"/>
        <v>0</v>
      </c>
      <c r="B624" s="52"/>
      <c r="C624" s="135"/>
      <c r="D624" s="155"/>
      <c r="E624" s="156"/>
      <c r="F624" s="157"/>
      <c r="G624" s="158"/>
      <c r="H624" s="156"/>
      <c r="I624" s="157"/>
      <c r="J624" s="158"/>
      <c r="K624" s="158"/>
      <c r="L624" s="158"/>
      <c r="M624" s="156"/>
      <c r="N624" s="157"/>
      <c r="O624" s="158"/>
      <c r="P624" s="156"/>
      <c r="Q624" s="157"/>
      <c r="R624" s="158"/>
      <c r="S624" s="158"/>
      <c r="T624" s="158"/>
      <c r="U624" s="156"/>
      <c r="V624" s="41"/>
      <c r="W624" s="43"/>
      <c r="X624" s="76"/>
      <c r="AA624" s="67"/>
    </row>
    <row r="625" spans="1:28" ht="54.95" customHeight="1" x14ac:dyDescent="0.15">
      <c r="A625" s="132">
        <f t="shared" si="0"/>
        <v>0</v>
      </c>
      <c r="B625" s="52"/>
      <c r="C625" s="135"/>
      <c r="D625" s="155"/>
      <c r="E625" s="156"/>
      <c r="F625" s="157"/>
      <c r="G625" s="158"/>
      <c r="H625" s="156"/>
      <c r="I625" s="157"/>
      <c r="J625" s="158"/>
      <c r="K625" s="158"/>
      <c r="L625" s="158"/>
      <c r="M625" s="156"/>
      <c r="N625" s="157"/>
      <c r="O625" s="158"/>
      <c r="P625" s="156"/>
      <c r="Q625" s="157"/>
      <c r="R625" s="158"/>
      <c r="S625" s="158"/>
      <c r="T625" s="158"/>
      <c r="U625" s="156"/>
      <c r="V625" s="41"/>
      <c r="W625" s="43"/>
      <c r="X625" s="76"/>
      <c r="AA625" s="67"/>
    </row>
    <row r="626" spans="1:28" ht="54.95" customHeight="1" x14ac:dyDescent="0.15">
      <c r="A626" s="132">
        <f t="shared" si="0"/>
        <v>0</v>
      </c>
      <c r="B626" s="52"/>
      <c r="C626" s="135"/>
      <c r="D626" s="155"/>
      <c r="E626" s="156"/>
      <c r="F626" s="157"/>
      <c r="G626" s="158"/>
      <c r="H626" s="156"/>
      <c r="I626" s="157"/>
      <c r="J626" s="158"/>
      <c r="K626" s="158"/>
      <c r="L626" s="158"/>
      <c r="M626" s="156"/>
      <c r="N626" s="157"/>
      <c r="O626" s="158"/>
      <c r="P626" s="156"/>
      <c r="Q626" s="157"/>
      <c r="R626" s="158"/>
      <c r="S626" s="158"/>
      <c r="T626" s="158"/>
      <c r="U626" s="156"/>
      <c r="V626" s="41"/>
      <c r="W626" s="43"/>
      <c r="X626" s="76"/>
      <c r="AA626" s="67"/>
    </row>
    <row r="627" spans="1:28" ht="54.95" customHeight="1" x14ac:dyDescent="0.15">
      <c r="A627" s="132">
        <f t="shared" si="0"/>
        <v>0</v>
      </c>
      <c r="B627" s="52"/>
      <c r="C627" s="135"/>
      <c r="D627" s="155"/>
      <c r="E627" s="156"/>
      <c r="F627" s="157"/>
      <c r="G627" s="158"/>
      <c r="H627" s="156"/>
      <c r="I627" s="157"/>
      <c r="J627" s="158"/>
      <c r="K627" s="158"/>
      <c r="L627" s="158"/>
      <c r="M627" s="156"/>
      <c r="N627" s="157"/>
      <c r="O627" s="158"/>
      <c r="P627" s="156"/>
      <c r="Q627" s="157"/>
      <c r="R627" s="158"/>
      <c r="S627" s="158"/>
      <c r="T627" s="158"/>
      <c r="U627" s="156"/>
      <c r="V627" s="41"/>
      <c r="W627" s="43"/>
      <c r="X627" s="76"/>
      <c r="AA627" s="67"/>
    </row>
    <row r="628" spans="1:28" ht="54.95" customHeight="1" x14ac:dyDescent="0.15">
      <c r="A628" s="132">
        <f t="shared" si="0"/>
        <v>0</v>
      </c>
      <c r="B628" s="52"/>
      <c r="C628" s="135"/>
      <c r="D628" s="155"/>
      <c r="E628" s="156"/>
      <c r="F628" s="157"/>
      <c r="G628" s="158"/>
      <c r="H628" s="156"/>
      <c r="I628" s="157"/>
      <c r="J628" s="158"/>
      <c r="K628" s="158"/>
      <c r="L628" s="158"/>
      <c r="M628" s="156"/>
      <c r="N628" s="157"/>
      <c r="O628" s="158"/>
      <c r="P628" s="156"/>
      <c r="Q628" s="157"/>
      <c r="R628" s="158"/>
      <c r="S628" s="158"/>
      <c r="T628" s="158"/>
      <c r="U628" s="156"/>
      <c r="V628" s="41"/>
      <c r="W628" s="43"/>
      <c r="X628" s="76"/>
      <c r="AA628" s="67"/>
    </row>
    <row r="629" spans="1:28" ht="54.95" customHeight="1" x14ac:dyDescent="0.15">
      <c r="A629" s="132">
        <f t="shared" si="0"/>
        <v>0</v>
      </c>
      <c r="B629" s="52"/>
      <c r="C629" s="135"/>
      <c r="D629" s="155"/>
      <c r="E629" s="156"/>
      <c r="F629" s="157"/>
      <c r="G629" s="158"/>
      <c r="H629" s="156"/>
      <c r="I629" s="157"/>
      <c r="J629" s="158"/>
      <c r="K629" s="158"/>
      <c r="L629" s="158"/>
      <c r="M629" s="156"/>
      <c r="N629" s="157"/>
      <c r="O629" s="158"/>
      <c r="P629" s="156"/>
      <c r="Q629" s="157"/>
      <c r="R629" s="158"/>
      <c r="S629" s="158"/>
      <c r="T629" s="158"/>
      <c r="U629" s="156"/>
      <c r="V629" s="41"/>
      <c r="W629" s="44"/>
      <c r="X629" s="76"/>
      <c r="AA629" s="67"/>
    </row>
    <row r="630" spans="1:28" ht="54.95" customHeight="1" x14ac:dyDescent="0.15">
      <c r="A630" s="132">
        <f t="shared" si="0"/>
        <v>0</v>
      </c>
      <c r="B630" s="52"/>
      <c r="C630" s="135"/>
      <c r="D630" s="159"/>
      <c r="E630" s="160"/>
      <c r="F630" s="161"/>
      <c r="G630" s="162"/>
      <c r="H630" s="160"/>
      <c r="I630" s="161"/>
      <c r="J630" s="162"/>
      <c r="K630" s="162"/>
      <c r="L630" s="162"/>
      <c r="M630" s="160"/>
      <c r="N630" s="161"/>
      <c r="O630" s="162"/>
      <c r="P630" s="160"/>
      <c r="Q630" s="161"/>
      <c r="R630" s="162"/>
      <c r="S630" s="162"/>
      <c r="T630" s="162"/>
      <c r="U630" s="160"/>
      <c r="V630" s="45"/>
      <c r="W630" s="42"/>
      <c r="X630" s="76"/>
      <c r="AA630" s="67"/>
    </row>
    <row r="631" spans="1:28" ht="20.100000000000001" customHeight="1" x14ac:dyDescent="0.15">
      <c r="A631" s="132"/>
      <c r="B631" s="52"/>
      <c r="C631" s="69"/>
      <c r="D631" s="70"/>
      <c r="E631" s="67"/>
      <c r="F631" s="67"/>
      <c r="G631" s="67"/>
      <c r="H631" s="67"/>
      <c r="I631" s="114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142"/>
      <c r="X631" s="76"/>
      <c r="AA631" s="67"/>
    </row>
    <row r="632" spans="1:28" ht="20.100000000000001" customHeight="1" x14ac:dyDescent="0.15">
      <c r="A632" s="132"/>
      <c r="B632" s="52"/>
      <c r="C632" s="78"/>
      <c r="D632" s="79"/>
      <c r="E632" s="79"/>
      <c r="F632" s="79"/>
      <c r="G632" s="79"/>
      <c r="H632" s="79"/>
      <c r="I632" s="79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143"/>
      <c r="Y632" s="82"/>
      <c r="Z632" s="82"/>
      <c r="AA632" s="67"/>
    </row>
    <row r="633" spans="1:28" ht="20.100000000000001" customHeight="1" x14ac:dyDescent="0.15">
      <c r="A633" s="132"/>
      <c r="B633" s="52"/>
      <c r="C633" s="67"/>
      <c r="D633" s="67"/>
      <c r="E633" s="67"/>
      <c r="F633" s="67"/>
      <c r="G633" s="67"/>
      <c r="H633" s="67"/>
      <c r="I633" s="67"/>
      <c r="J633" s="82"/>
      <c r="K633" s="82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</row>
    <row r="634" spans="1:28" ht="15.75" customHeight="1" x14ac:dyDescent="0.15">
      <c r="A634" s="52"/>
      <c r="B634" s="52"/>
      <c r="C634" s="67"/>
      <c r="D634" s="67"/>
      <c r="E634" s="67"/>
      <c r="F634" s="67"/>
      <c r="G634" s="67"/>
      <c r="H634" s="67"/>
      <c r="I634" s="144"/>
      <c r="J634" s="112"/>
      <c r="K634" s="112"/>
      <c r="L634" s="112"/>
      <c r="M634" s="112"/>
      <c r="N634" s="112"/>
      <c r="O634" s="112"/>
      <c r="P634" s="112"/>
      <c r="Q634" s="112"/>
      <c r="R634" s="112"/>
      <c r="S634" s="112"/>
      <c r="T634" s="112"/>
      <c r="U634" s="112"/>
    </row>
    <row r="635" spans="1:28" ht="20.100000000000001" customHeight="1" x14ac:dyDescent="0.15">
      <c r="A635" s="52"/>
      <c r="B635" s="52"/>
      <c r="C635" s="152" t="s">
        <v>430</v>
      </c>
      <c r="D635" s="153"/>
      <c r="E635" s="153"/>
      <c r="F635" s="153"/>
      <c r="G635" s="153"/>
      <c r="H635" s="154"/>
      <c r="I635" s="129"/>
    </row>
    <row r="636" spans="1:28" ht="15.75" customHeight="1" x14ac:dyDescent="0.15">
      <c r="A636" s="52"/>
      <c r="B636" s="52"/>
      <c r="C636" s="63"/>
      <c r="D636" s="64"/>
      <c r="E636" s="64"/>
      <c r="F636" s="64"/>
      <c r="G636" s="64"/>
      <c r="H636" s="64"/>
      <c r="I636" s="100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116"/>
      <c r="W636" s="116"/>
      <c r="X636" s="88"/>
    </row>
    <row r="637" spans="1:28" ht="15.75" customHeight="1" x14ac:dyDescent="0.15">
      <c r="A637" s="52">
        <f>IF(SUM(役員情報入力シート!A9:A58)&gt;0, 1001, 0)</f>
        <v>1001</v>
      </c>
      <c r="B637" s="150"/>
      <c r="C637" s="69"/>
      <c r="D637" s="102" t="s">
        <v>439</v>
      </c>
      <c r="E637" s="67"/>
      <c r="F637" s="67"/>
      <c r="G637" s="67"/>
      <c r="H637" s="67"/>
      <c r="I637" s="145"/>
      <c r="J637" s="112"/>
      <c r="K637" s="112"/>
      <c r="L637" s="112"/>
      <c r="M637" s="112"/>
      <c r="N637" s="112"/>
      <c r="O637" s="112"/>
      <c r="P637" s="144"/>
      <c r="Q637" s="112"/>
      <c r="R637" s="112"/>
      <c r="S637" s="112"/>
      <c r="T637" s="112"/>
      <c r="U637" s="112"/>
      <c r="X637" s="76"/>
    </row>
    <row r="638" spans="1:28" ht="15.75" customHeight="1" x14ac:dyDescent="0.15">
      <c r="A638" s="52"/>
      <c r="B638" s="52"/>
      <c r="C638" s="78"/>
      <c r="D638" s="79"/>
      <c r="E638" s="79"/>
      <c r="F638" s="79"/>
      <c r="G638" s="79"/>
      <c r="H638" s="79"/>
      <c r="I638" s="146"/>
      <c r="J638" s="147"/>
      <c r="K638" s="147"/>
      <c r="L638" s="147"/>
      <c r="M638" s="147"/>
      <c r="N638" s="147"/>
      <c r="O638" s="147"/>
      <c r="P638" s="147"/>
      <c r="Q638" s="147"/>
      <c r="R638" s="147"/>
      <c r="S638" s="147"/>
      <c r="T638" s="147"/>
      <c r="U638" s="147"/>
      <c r="V638" s="85"/>
      <c r="W638" s="85"/>
      <c r="X638" s="148"/>
    </row>
    <row r="639" spans="1:28" ht="15" customHeight="1" x14ac:dyDescent="0.15">
      <c r="A639" s="52"/>
      <c r="B639" s="52"/>
      <c r="C639" s="67"/>
      <c r="D639" s="67"/>
      <c r="E639" s="67"/>
      <c r="F639" s="67"/>
      <c r="G639" s="67"/>
      <c r="H639" s="67"/>
      <c r="I639" s="149"/>
      <c r="J639" s="112"/>
      <c r="K639" s="112"/>
      <c r="L639" s="112"/>
      <c r="M639" s="112"/>
      <c r="N639" s="112"/>
      <c r="O639" s="112"/>
      <c r="P639" s="112"/>
      <c r="Q639" s="112"/>
      <c r="R639" s="112"/>
      <c r="S639" s="112"/>
      <c r="T639" s="112"/>
      <c r="U639" s="112"/>
    </row>
  </sheetData>
  <sheetProtection algorithmName="SHA-512" hashValue="smZlI4yJ5mp2UyjxIKxrrB6/GsyetWNSLTHq7DmWa5LRWJb88ved+fsa5qfax3FLCvzuMXMH8jFq1zbbdfXk4A==" saltValue="aIpvBwTgF+KR+UAQtwsBig==" spinCount="100000" sheet="1" objects="1" scenarios="1"/>
  <dataConsolidate/>
  <mergeCells count="1424">
    <mergeCell ref="D385:F393"/>
    <mergeCell ref="D394:F405"/>
    <mergeCell ref="D406:F415"/>
    <mergeCell ref="D416:F427"/>
    <mergeCell ref="D428:F433"/>
    <mergeCell ref="D434:F466"/>
    <mergeCell ref="H606:I606"/>
    <mergeCell ref="J606:P606"/>
    <mergeCell ref="Q606:W606"/>
    <mergeCell ref="D472:F499"/>
    <mergeCell ref="D500:F503"/>
    <mergeCell ref="D504:F504"/>
    <mergeCell ref="D505:F520"/>
    <mergeCell ref="D524:F534"/>
    <mergeCell ref="D535:F539"/>
    <mergeCell ref="D540:F543"/>
    <mergeCell ref="D544:F575"/>
    <mergeCell ref="D576:F585"/>
    <mergeCell ref="D586:F606"/>
    <mergeCell ref="H604:I604"/>
    <mergeCell ref="J604:P604"/>
    <mergeCell ref="Q604:W604"/>
    <mergeCell ref="H605:I605"/>
    <mergeCell ref="J605:P605"/>
    <mergeCell ref="Q605:W605"/>
    <mergeCell ref="H601:I601"/>
    <mergeCell ref="J601:P601"/>
    <mergeCell ref="Q601:W601"/>
    <mergeCell ref="H602:I602"/>
    <mergeCell ref="J602:P602"/>
    <mergeCell ref="Q602:W602"/>
    <mergeCell ref="H603:I603"/>
    <mergeCell ref="J603:P603"/>
    <mergeCell ref="Q603:W603"/>
    <mergeCell ref="H598:I598"/>
    <mergeCell ref="J598:P598"/>
    <mergeCell ref="Q598:W598"/>
    <mergeCell ref="H599:I599"/>
    <mergeCell ref="J599:P599"/>
    <mergeCell ref="Q599:W599"/>
    <mergeCell ref="H600:I600"/>
    <mergeCell ref="J600:P600"/>
    <mergeCell ref="Q600:W600"/>
    <mergeCell ref="H595:I595"/>
    <mergeCell ref="J595:P595"/>
    <mergeCell ref="Q595:W595"/>
    <mergeCell ref="H596:I596"/>
    <mergeCell ref="J596:P596"/>
    <mergeCell ref="Q596:W596"/>
    <mergeCell ref="H597:I597"/>
    <mergeCell ref="J597:P597"/>
    <mergeCell ref="Q597:W597"/>
    <mergeCell ref="H592:I592"/>
    <mergeCell ref="J592:P592"/>
    <mergeCell ref="Q592:W592"/>
    <mergeCell ref="H593:I593"/>
    <mergeCell ref="J593:P593"/>
    <mergeCell ref="Q593:W593"/>
    <mergeCell ref="H594:I594"/>
    <mergeCell ref="J594:P594"/>
    <mergeCell ref="Q594:W594"/>
    <mergeCell ref="H589:I589"/>
    <mergeCell ref="J589:P589"/>
    <mergeCell ref="Q589:W589"/>
    <mergeCell ref="H590:I590"/>
    <mergeCell ref="J590:P590"/>
    <mergeCell ref="Q590:W590"/>
    <mergeCell ref="H591:I591"/>
    <mergeCell ref="J591:P591"/>
    <mergeCell ref="Q591:W591"/>
    <mergeCell ref="H586:I586"/>
    <mergeCell ref="J586:P586"/>
    <mergeCell ref="Q586:W586"/>
    <mergeCell ref="H587:I587"/>
    <mergeCell ref="J587:P587"/>
    <mergeCell ref="Q587:W587"/>
    <mergeCell ref="H588:I588"/>
    <mergeCell ref="J588:P588"/>
    <mergeCell ref="Q588:W588"/>
    <mergeCell ref="H583:I583"/>
    <mergeCell ref="J583:P583"/>
    <mergeCell ref="Q583:W583"/>
    <mergeCell ref="H584:I584"/>
    <mergeCell ref="J584:P584"/>
    <mergeCell ref="Q584:W584"/>
    <mergeCell ref="H585:I585"/>
    <mergeCell ref="J585:P585"/>
    <mergeCell ref="Q585:W585"/>
    <mergeCell ref="H580:I580"/>
    <mergeCell ref="J580:P580"/>
    <mergeCell ref="Q580:W580"/>
    <mergeCell ref="H581:I581"/>
    <mergeCell ref="J581:P581"/>
    <mergeCell ref="Q581:W581"/>
    <mergeCell ref="H582:I582"/>
    <mergeCell ref="J582:P582"/>
    <mergeCell ref="Q582:W582"/>
    <mergeCell ref="H577:I577"/>
    <mergeCell ref="J577:P577"/>
    <mergeCell ref="Q577:W577"/>
    <mergeCell ref="H578:I578"/>
    <mergeCell ref="J578:P578"/>
    <mergeCell ref="Q578:W578"/>
    <mergeCell ref="H579:I579"/>
    <mergeCell ref="J579:P579"/>
    <mergeCell ref="Q579:W579"/>
    <mergeCell ref="H574:I574"/>
    <mergeCell ref="J574:P574"/>
    <mergeCell ref="Q574:W574"/>
    <mergeCell ref="H575:I575"/>
    <mergeCell ref="J575:P575"/>
    <mergeCell ref="Q575:W575"/>
    <mergeCell ref="H576:I576"/>
    <mergeCell ref="J576:P576"/>
    <mergeCell ref="Q576:W576"/>
    <mergeCell ref="H571:I571"/>
    <mergeCell ref="J571:P571"/>
    <mergeCell ref="Q571:W571"/>
    <mergeCell ref="H572:I572"/>
    <mergeCell ref="J572:P572"/>
    <mergeCell ref="Q572:W572"/>
    <mergeCell ref="H573:I573"/>
    <mergeCell ref="J573:P573"/>
    <mergeCell ref="Q573:W573"/>
    <mergeCell ref="H568:I568"/>
    <mergeCell ref="J568:P568"/>
    <mergeCell ref="Q568:W568"/>
    <mergeCell ref="H569:I569"/>
    <mergeCell ref="J569:P569"/>
    <mergeCell ref="Q569:W569"/>
    <mergeCell ref="H570:I570"/>
    <mergeCell ref="J570:P570"/>
    <mergeCell ref="Q570:W570"/>
    <mergeCell ref="H565:I565"/>
    <mergeCell ref="J565:P565"/>
    <mergeCell ref="Q565:W565"/>
    <mergeCell ref="H566:I566"/>
    <mergeCell ref="J566:P566"/>
    <mergeCell ref="Q566:W566"/>
    <mergeCell ref="H567:I567"/>
    <mergeCell ref="J567:P567"/>
    <mergeCell ref="Q567:W567"/>
    <mergeCell ref="H562:I562"/>
    <mergeCell ref="J562:P562"/>
    <mergeCell ref="Q562:W562"/>
    <mergeCell ref="H563:I563"/>
    <mergeCell ref="J563:P563"/>
    <mergeCell ref="Q563:W563"/>
    <mergeCell ref="H564:I564"/>
    <mergeCell ref="J564:P564"/>
    <mergeCell ref="Q564:W564"/>
    <mergeCell ref="H559:I559"/>
    <mergeCell ref="J559:P559"/>
    <mergeCell ref="Q559:W559"/>
    <mergeCell ref="H560:I560"/>
    <mergeCell ref="J560:P560"/>
    <mergeCell ref="Q560:W560"/>
    <mergeCell ref="H561:I561"/>
    <mergeCell ref="J561:P561"/>
    <mergeCell ref="Q561:W561"/>
    <mergeCell ref="H556:I556"/>
    <mergeCell ref="J556:P556"/>
    <mergeCell ref="Q556:W556"/>
    <mergeCell ref="H557:I557"/>
    <mergeCell ref="J557:P557"/>
    <mergeCell ref="Q557:W557"/>
    <mergeCell ref="H558:I558"/>
    <mergeCell ref="J558:P558"/>
    <mergeCell ref="Q558:W558"/>
    <mergeCell ref="H553:I553"/>
    <mergeCell ref="J553:P553"/>
    <mergeCell ref="Q553:W553"/>
    <mergeCell ref="H554:I554"/>
    <mergeCell ref="J554:P554"/>
    <mergeCell ref="Q554:W554"/>
    <mergeCell ref="H555:I555"/>
    <mergeCell ref="J555:P555"/>
    <mergeCell ref="Q555:W555"/>
    <mergeCell ref="H550:I550"/>
    <mergeCell ref="J550:P550"/>
    <mergeCell ref="Q550:W550"/>
    <mergeCell ref="H551:I551"/>
    <mergeCell ref="J551:P551"/>
    <mergeCell ref="Q551:W551"/>
    <mergeCell ref="H552:I552"/>
    <mergeCell ref="J552:P552"/>
    <mergeCell ref="Q552:W552"/>
    <mergeCell ref="H547:I547"/>
    <mergeCell ref="J547:P547"/>
    <mergeCell ref="Q547:W547"/>
    <mergeCell ref="H548:I548"/>
    <mergeCell ref="J548:P548"/>
    <mergeCell ref="Q548:W548"/>
    <mergeCell ref="H549:I549"/>
    <mergeCell ref="J549:P549"/>
    <mergeCell ref="Q549:W549"/>
    <mergeCell ref="H544:I544"/>
    <mergeCell ref="J544:P544"/>
    <mergeCell ref="Q544:W544"/>
    <mergeCell ref="H545:I545"/>
    <mergeCell ref="J545:P545"/>
    <mergeCell ref="Q545:W545"/>
    <mergeCell ref="H546:I546"/>
    <mergeCell ref="J546:P546"/>
    <mergeCell ref="Q546:W546"/>
    <mergeCell ref="H541:I541"/>
    <mergeCell ref="J541:P541"/>
    <mergeCell ref="Q541:W541"/>
    <mergeCell ref="H542:I542"/>
    <mergeCell ref="J542:P542"/>
    <mergeCell ref="Q542:W542"/>
    <mergeCell ref="H543:I543"/>
    <mergeCell ref="J543:P543"/>
    <mergeCell ref="Q543:W543"/>
    <mergeCell ref="H538:I538"/>
    <mergeCell ref="J538:P538"/>
    <mergeCell ref="Q538:W538"/>
    <mergeCell ref="H539:I539"/>
    <mergeCell ref="J539:P539"/>
    <mergeCell ref="Q539:W539"/>
    <mergeCell ref="H540:I540"/>
    <mergeCell ref="J540:P540"/>
    <mergeCell ref="Q540:W540"/>
    <mergeCell ref="H535:I535"/>
    <mergeCell ref="J535:P535"/>
    <mergeCell ref="Q535:W535"/>
    <mergeCell ref="H536:I536"/>
    <mergeCell ref="J536:P536"/>
    <mergeCell ref="Q536:W536"/>
    <mergeCell ref="H537:I537"/>
    <mergeCell ref="J537:P537"/>
    <mergeCell ref="Q537:W537"/>
    <mergeCell ref="H532:I532"/>
    <mergeCell ref="J532:P532"/>
    <mergeCell ref="Q532:W532"/>
    <mergeCell ref="H533:I533"/>
    <mergeCell ref="J533:P533"/>
    <mergeCell ref="Q533:W533"/>
    <mergeCell ref="H534:I534"/>
    <mergeCell ref="J534:P534"/>
    <mergeCell ref="Q534:W534"/>
    <mergeCell ref="H529:I529"/>
    <mergeCell ref="J529:P529"/>
    <mergeCell ref="Q529:W529"/>
    <mergeCell ref="H530:I530"/>
    <mergeCell ref="J530:P530"/>
    <mergeCell ref="Q530:W530"/>
    <mergeCell ref="H531:I531"/>
    <mergeCell ref="J531:P531"/>
    <mergeCell ref="Q531:W531"/>
    <mergeCell ref="H526:I526"/>
    <mergeCell ref="J526:P526"/>
    <mergeCell ref="Q526:W526"/>
    <mergeCell ref="H527:I527"/>
    <mergeCell ref="J527:P527"/>
    <mergeCell ref="Q527:W527"/>
    <mergeCell ref="H528:I528"/>
    <mergeCell ref="J528:P528"/>
    <mergeCell ref="Q528:W528"/>
    <mergeCell ref="H523:I523"/>
    <mergeCell ref="J523:P523"/>
    <mergeCell ref="Q523:W523"/>
    <mergeCell ref="H524:I524"/>
    <mergeCell ref="J524:P524"/>
    <mergeCell ref="Q524:W524"/>
    <mergeCell ref="H525:I525"/>
    <mergeCell ref="J525:P525"/>
    <mergeCell ref="Q525:W525"/>
    <mergeCell ref="J496:P496"/>
    <mergeCell ref="J497:P497"/>
    <mergeCell ref="J498:P498"/>
    <mergeCell ref="J502:P502"/>
    <mergeCell ref="J503:P503"/>
    <mergeCell ref="J504:P504"/>
    <mergeCell ref="J505:P505"/>
    <mergeCell ref="J509:P509"/>
    <mergeCell ref="D521:F523"/>
    <mergeCell ref="D235:F249"/>
    <mergeCell ref="D250:F267"/>
    <mergeCell ref="D268:F278"/>
    <mergeCell ref="D279:F288"/>
    <mergeCell ref="D289:F294"/>
    <mergeCell ref="D295:F298"/>
    <mergeCell ref="D299:F317"/>
    <mergeCell ref="D318:F335"/>
    <mergeCell ref="D336:F343"/>
    <mergeCell ref="D344:F353"/>
    <mergeCell ref="D354:F358"/>
    <mergeCell ref="D359:F373"/>
    <mergeCell ref="D374:F384"/>
    <mergeCell ref="J474:P474"/>
    <mergeCell ref="J475:P475"/>
    <mergeCell ref="J472:P472"/>
    <mergeCell ref="H466:I466"/>
    <mergeCell ref="J466:P466"/>
    <mergeCell ref="H457:I457"/>
    <mergeCell ref="J457:P457"/>
    <mergeCell ref="H448:I448"/>
    <mergeCell ref="J448:P448"/>
    <mergeCell ref="H439:I439"/>
    <mergeCell ref="Q466:W466"/>
    <mergeCell ref="H463:I463"/>
    <mergeCell ref="J463:P463"/>
    <mergeCell ref="Q463:W463"/>
    <mergeCell ref="H464:I464"/>
    <mergeCell ref="J464:P464"/>
    <mergeCell ref="Q464:W464"/>
    <mergeCell ref="H465:I465"/>
    <mergeCell ref="J465:P465"/>
    <mergeCell ref="Q465:W465"/>
    <mergeCell ref="H460:I460"/>
    <mergeCell ref="J460:P460"/>
    <mergeCell ref="Q460:W460"/>
    <mergeCell ref="H461:I461"/>
    <mergeCell ref="J461:P461"/>
    <mergeCell ref="Q461:W461"/>
    <mergeCell ref="H462:I462"/>
    <mergeCell ref="J462:P462"/>
    <mergeCell ref="Q462:W462"/>
    <mergeCell ref="Q459:W459"/>
    <mergeCell ref="H454:I454"/>
    <mergeCell ref="J454:P454"/>
    <mergeCell ref="Q454:W454"/>
    <mergeCell ref="H455:I455"/>
    <mergeCell ref="J455:P455"/>
    <mergeCell ref="Q455:W455"/>
    <mergeCell ref="H456:I456"/>
    <mergeCell ref="J456:P456"/>
    <mergeCell ref="Q456:W456"/>
    <mergeCell ref="H451:I451"/>
    <mergeCell ref="J451:P451"/>
    <mergeCell ref="Q451:W451"/>
    <mergeCell ref="H452:I452"/>
    <mergeCell ref="J452:P452"/>
    <mergeCell ref="Q452:W452"/>
    <mergeCell ref="H453:I453"/>
    <mergeCell ref="J453:P453"/>
    <mergeCell ref="Q453:W453"/>
    <mergeCell ref="Q457:W457"/>
    <mergeCell ref="H458:I458"/>
    <mergeCell ref="J458:P458"/>
    <mergeCell ref="Q458:W458"/>
    <mergeCell ref="H459:I459"/>
    <mergeCell ref="J459:P459"/>
    <mergeCell ref="Q448:W448"/>
    <mergeCell ref="H449:I449"/>
    <mergeCell ref="J449:P449"/>
    <mergeCell ref="Q449:W449"/>
    <mergeCell ref="H450:I450"/>
    <mergeCell ref="J450:P450"/>
    <mergeCell ref="Q450:W450"/>
    <mergeCell ref="H445:I445"/>
    <mergeCell ref="J445:P445"/>
    <mergeCell ref="Q445:W445"/>
    <mergeCell ref="H446:I446"/>
    <mergeCell ref="J446:P446"/>
    <mergeCell ref="Q446:W446"/>
    <mergeCell ref="H447:I447"/>
    <mergeCell ref="J447:P447"/>
    <mergeCell ref="Q447:W447"/>
    <mergeCell ref="H442:I442"/>
    <mergeCell ref="J442:P442"/>
    <mergeCell ref="Q442:W442"/>
    <mergeCell ref="H443:I443"/>
    <mergeCell ref="J443:P443"/>
    <mergeCell ref="Q443:W443"/>
    <mergeCell ref="H444:I444"/>
    <mergeCell ref="J444:P444"/>
    <mergeCell ref="Q444:W444"/>
    <mergeCell ref="Q439:W439"/>
    <mergeCell ref="H440:I440"/>
    <mergeCell ref="J440:P440"/>
    <mergeCell ref="Q440:W440"/>
    <mergeCell ref="H441:I441"/>
    <mergeCell ref="J441:P441"/>
    <mergeCell ref="Q441:W441"/>
    <mergeCell ref="H436:I436"/>
    <mergeCell ref="J436:P436"/>
    <mergeCell ref="Q436:W436"/>
    <mergeCell ref="H437:I437"/>
    <mergeCell ref="J437:P437"/>
    <mergeCell ref="Q437:W437"/>
    <mergeCell ref="H438:I438"/>
    <mergeCell ref="J438:P438"/>
    <mergeCell ref="Q438:W438"/>
    <mergeCell ref="H433:I433"/>
    <mergeCell ref="J433:P433"/>
    <mergeCell ref="Q433:W433"/>
    <mergeCell ref="H434:I434"/>
    <mergeCell ref="J434:P434"/>
    <mergeCell ref="Q434:W434"/>
    <mergeCell ref="H435:I435"/>
    <mergeCell ref="J435:P435"/>
    <mergeCell ref="Q435:W435"/>
    <mergeCell ref="J439:P439"/>
    <mergeCell ref="Q430:W430"/>
    <mergeCell ref="H431:I431"/>
    <mergeCell ref="J431:P431"/>
    <mergeCell ref="Q431:W431"/>
    <mergeCell ref="H432:I432"/>
    <mergeCell ref="J432:P432"/>
    <mergeCell ref="Q432:W432"/>
    <mergeCell ref="H427:I427"/>
    <mergeCell ref="J427:P427"/>
    <mergeCell ref="Q427:W427"/>
    <mergeCell ref="H428:I428"/>
    <mergeCell ref="J428:P428"/>
    <mergeCell ref="Q428:W428"/>
    <mergeCell ref="H429:I429"/>
    <mergeCell ref="J429:P429"/>
    <mergeCell ref="Q429:W429"/>
    <mergeCell ref="H424:I424"/>
    <mergeCell ref="J424:P424"/>
    <mergeCell ref="Q424:W424"/>
    <mergeCell ref="H425:I425"/>
    <mergeCell ref="J425:P425"/>
    <mergeCell ref="Q425:W425"/>
    <mergeCell ref="H426:I426"/>
    <mergeCell ref="J426:P426"/>
    <mergeCell ref="Q426:W426"/>
    <mergeCell ref="H430:I430"/>
    <mergeCell ref="J430:P430"/>
    <mergeCell ref="Q421:W421"/>
    <mergeCell ref="H422:I422"/>
    <mergeCell ref="J422:P422"/>
    <mergeCell ref="Q422:W422"/>
    <mergeCell ref="H423:I423"/>
    <mergeCell ref="J423:P423"/>
    <mergeCell ref="Q423:W423"/>
    <mergeCell ref="H418:I418"/>
    <mergeCell ref="J418:P418"/>
    <mergeCell ref="Q418:W418"/>
    <mergeCell ref="H419:I419"/>
    <mergeCell ref="J419:P419"/>
    <mergeCell ref="Q419:W419"/>
    <mergeCell ref="H420:I420"/>
    <mergeCell ref="J420:P420"/>
    <mergeCell ref="Q420:W420"/>
    <mergeCell ref="H415:I415"/>
    <mergeCell ref="J415:P415"/>
    <mergeCell ref="Q415:W415"/>
    <mergeCell ref="H416:I416"/>
    <mergeCell ref="J416:P416"/>
    <mergeCell ref="Q416:W416"/>
    <mergeCell ref="H417:I417"/>
    <mergeCell ref="J417:P417"/>
    <mergeCell ref="Q417:W417"/>
    <mergeCell ref="H421:I421"/>
    <mergeCell ref="J421:P421"/>
    <mergeCell ref="Q412:W412"/>
    <mergeCell ref="H413:I413"/>
    <mergeCell ref="J413:P413"/>
    <mergeCell ref="Q413:W413"/>
    <mergeCell ref="H414:I414"/>
    <mergeCell ref="J414:P414"/>
    <mergeCell ref="Q414:W414"/>
    <mergeCell ref="H409:I409"/>
    <mergeCell ref="J409:P409"/>
    <mergeCell ref="Q409:W409"/>
    <mergeCell ref="H410:I410"/>
    <mergeCell ref="J410:P410"/>
    <mergeCell ref="Q410:W410"/>
    <mergeCell ref="H411:I411"/>
    <mergeCell ref="J411:P411"/>
    <mergeCell ref="Q411:W411"/>
    <mergeCell ref="H406:I406"/>
    <mergeCell ref="J406:P406"/>
    <mergeCell ref="Q406:W406"/>
    <mergeCell ref="H407:I407"/>
    <mergeCell ref="J407:P407"/>
    <mergeCell ref="Q407:W407"/>
    <mergeCell ref="H408:I408"/>
    <mergeCell ref="J408:P408"/>
    <mergeCell ref="Q408:W408"/>
    <mergeCell ref="H412:I412"/>
    <mergeCell ref="J412:P412"/>
    <mergeCell ref="Q402:W402"/>
    <mergeCell ref="H403:I403"/>
    <mergeCell ref="J403:P403"/>
    <mergeCell ref="Q403:W403"/>
    <mergeCell ref="H404:I404"/>
    <mergeCell ref="J404:P404"/>
    <mergeCell ref="Q404:W404"/>
    <mergeCell ref="H405:I405"/>
    <mergeCell ref="J405:P405"/>
    <mergeCell ref="Q405:W405"/>
    <mergeCell ref="J398:P398"/>
    <mergeCell ref="Q398:W398"/>
    <mergeCell ref="H399:I399"/>
    <mergeCell ref="J399:P399"/>
    <mergeCell ref="Q399:W399"/>
    <mergeCell ref="H400:I400"/>
    <mergeCell ref="J400:P400"/>
    <mergeCell ref="Q400:W400"/>
    <mergeCell ref="H401:I401"/>
    <mergeCell ref="J401:P401"/>
    <mergeCell ref="Q401:W401"/>
    <mergeCell ref="J402:P402"/>
    <mergeCell ref="Q394:W394"/>
    <mergeCell ref="H395:I395"/>
    <mergeCell ref="J395:P395"/>
    <mergeCell ref="Q395:W395"/>
    <mergeCell ref="H396:I396"/>
    <mergeCell ref="J396:P396"/>
    <mergeCell ref="Q396:W396"/>
    <mergeCell ref="H397:I397"/>
    <mergeCell ref="J397:P397"/>
    <mergeCell ref="Q397:W397"/>
    <mergeCell ref="J390:P390"/>
    <mergeCell ref="Q390:W390"/>
    <mergeCell ref="H391:I391"/>
    <mergeCell ref="J391:P391"/>
    <mergeCell ref="Q391:W391"/>
    <mergeCell ref="H392:I392"/>
    <mergeCell ref="J392:P392"/>
    <mergeCell ref="Q392:W392"/>
    <mergeCell ref="H393:I393"/>
    <mergeCell ref="J393:P393"/>
    <mergeCell ref="Q393:W393"/>
    <mergeCell ref="J394:P394"/>
    <mergeCell ref="Q386:W386"/>
    <mergeCell ref="H387:I387"/>
    <mergeCell ref="J387:P387"/>
    <mergeCell ref="Q387:W387"/>
    <mergeCell ref="H388:I388"/>
    <mergeCell ref="J388:P388"/>
    <mergeCell ref="Q388:W388"/>
    <mergeCell ref="H389:I389"/>
    <mergeCell ref="J389:P389"/>
    <mergeCell ref="Q389:W389"/>
    <mergeCell ref="J382:P382"/>
    <mergeCell ref="Q382:W382"/>
    <mergeCell ref="H383:I383"/>
    <mergeCell ref="J383:P383"/>
    <mergeCell ref="Q383:W383"/>
    <mergeCell ref="H384:I384"/>
    <mergeCell ref="J384:P384"/>
    <mergeCell ref="Q384:W384"/>
    <mergeCell ref="H385:I385"/>
    <mergeCell ref="J385:P385"/>
    <mergeCell ref="Q385:W385"/>
    <mergeCell ref="Q378:W378"/>
    <mergeCell ref="H379:I379"/>
    <mergeCell ref="J379:P379"/>
    <mergeCell ref="Q379:W379"/>
    <mergeCell ref="H380:I380"/>
    <mergeCell ref="J380:P380"/>
    <mergeCell ref="Q380:W380"/>
    <mergeCell ref="H381:I381"/>
    <mergeCell ref="J381:P381"/>
    <mergeCell ref="Q381:W381"/>
    <mergeCell ref="J374:P374"/>
    <mergeCell ref="Q374:W374"/>
    <mergeCell ref="H375:I375"/>
    <mergeCell ref="J375:P375"/>
    <mergeCell ref="Q375:W375"/>
    <mergeCell ref="H376:I376"/>
    <mergeCell ref="J376:P376"/>
    <mergeCell ref="Q376:W376"/>
    <mergeCell ref="H377:I377"/>
    <mergeCell ref="J377:P377"/>
    <mergeCell ref="Q377:W377"/>
    <mergeCell ref="Q370:W370"/>
    <mergeCell ref="H371:I371"/>
    <mergeCell ref="J371:P371"/>
    <mergeCell ref="Q371:W371"/>
    <mergeCell ref="H372:I372"/>
    <mergeCell ref="J372:P372"/>
    <mergeCell ref="Q372:W372"/>
    <mergeCell ref="H373:I373"/>
    <mergeCell ref="J373:P373"/>
    <mergeCell ref="Q373:W373"/>
    <mergeCell ref="E191:W191"/>
    <mergeCell ref="Q471:W471"/>
    <mergeCell ref="Q472:W472"/>
    <mergeCell ref="Q473:W473"/>
    <mergeCell ref="Q474:W474"/>
    <mergeCell ref="Q475:W475"/>
    <mergeCell ref="H382:I382"/>
    <mergeCell ref="H386:I386"/>
    <mergeCell ref="H390:I390"/>
    <mergeCell ref="H394:I394"/>
    <mergeCell ref="H398:I398"/>
    <mergeCell ref="H402:I402"/>
    <mergeCell ref="H318:I318"/>
    <mergeCell ref="H319:I319"/>
    <mergeCell ref="H320:I320"/>
    <mergeCell ref="H321:I321"/>
    <mergeCell ref="H322:I322"/>
    <mergeCell ref="H323:I323"/>
    <mergeCell ref="H336:I336"/>
    <mergeCell ref="H337:I337"/>
    <mergeCell ref="H338:I338"/>
    <mergeCell ref="J378:P378"/>
    <mergeCell ref="H349:I349"/>
    <mergeCell ref="H350:I350"/>
    <mergeCell ref="H333:I333"/>
    <mergeCell ref="H334:I334"/>
    <mergeCell ref="H335:I335"/>
    <mergeCell ref="H339:I339"/>
    <mergeCell ref="H340:I340"/>
    <mergeCell ref="H341:I341"/>
    <mergeCell ref="H342:I342"/>
    <mergeCell ref="H343:I343"/>
    <mergeCell ref="H344:I344"/>
    <mergeCell ref="H508:I508"/>
    <mergeCell ref="H509:I509"/>
    <mergeCell ref="H496:I496"/>
    <mergeCell ref="H497:I497"/>
    <mergeCell ref="H498:I498"/>
    <mergeCell ref="H499:I499"/>
    <mergeCell ref="H500:I500"/>
    <mergeCell ref="H505:I505"/>
    <mergeCell ref="H506:I506"/>
    <mergeCell ref="H507:I507"/>
    <mergeCell ref="H345:I345"/>
    <mergeCell ref="H346:I346"/>
    <mergeCell ref="H347:I347"/>
    <mergeCell ref="H348:I348"/>
    <mergeCell ref="H370:I370"/>
    <mergeCell ref="H374:I374"/>
    <mergeCell ref="H378:I378"/>
    <mergeCell ref="H490:I490"/>
    <mergeCell ref="H491:I491"/>
    <mergeCell ref="H477:I477"/>
    <mergeCell ref="H478:I478"/>
    <mergeCell ref="Q505:W505"/>
    <mergeCell ref="Q506:W506"/>
    <mergeCell ref="Q507:W507"/>
    <mergeCell ref="Q508:W508"/>
    <mergeCell ref="Q509:W509"/>
    <mergeCell ref="Q478:W478"/>
    <mergeCell ref="Q481:W481"/>
    <mergeCell ref="Q482:W482"/>
    <mergeCell ref="Q344:W344"/>
    <mergeCell ref="H369:I369"/>
    <mergeCell ref="H360:I360"/>
    <mergeCell ref="H361:I361"/>
    <mergeCell ref="H362:I362"/>
    <mergeCell ref="H363:I363"/>
    <mergeCell ref="H364:I364"/>
    <mergeCell ref="H365:I365"/>
    <mergeCell ref="H366:I366"/>
    <mergeCell ref="H367:I367"/>
    <mergeCell ref="H368:I368"/>
    <mergeCell ref="H351:I351"/>
    <mergeCell ref="H352:I352"/>
    <mergeCell ref="H353:I353"/>
    <mergeCell ref="H354:I354"/>
    <mergeCell ref="H355:I355"/>
    <mergeCell ref="H356:I356"/>
    <mergeCell ref="H357:I357"/>
    <mergeCell ref="J347:P347"/>
    <mergeCell ref="J348:P348"/>
    <mergeCell ref="Q484:W484"/>
    <mergeCell ref="Q485:W485"/>
    <mergeCell ref="Q486:W486"/>
    <mergeCell ref="Q487:W487"/>
    <mergeCell ref="H329:I329"/>
    <mergeCell ref="H330:I330"/>
    <mergeCell ref="H331:I331"/>
    <mergeCell ref="H332:I332"/>
    <mergeCell ref="H309:I309"/>
    <mergeCell ref="H310:I310"/>
    <mergeCell ref="H311:I311"/>
    <mergeCell ref="H312:I312"/>
    <mergeCell ref="H313:I313"/>
    <mergeCell ref="H314:I314"/>
    <mergeCell ref="H315:I315"/>
    <mergeCell ref="H316:I316"/>
    <mergeCell ref="H317:I317"/>
    <mergeCell ref="Q501:W501"/>
    <mergeCell ref="Q502:W502"/>
    <mergeCell ref="Q503:W503"/>
    <mergeCell ref="Q504:W504"/>
    <mergeCell ref="Q488:W488"/>
    <mergeCell ref="Q498:W498"/>
    <mergeCell ref="Q499:W499"/>
    <mergeCell ref="Q500:W500"/>
    <mergeCell ref="Q489:W489"/>
    <mergeCell ref="Q495:W495"/>
    <mergeCell ref="Q494:W494"/>
    <mergeCell ref="Q490:W490"/>
    <mergeCell ref="Q491:W491"/>
    <mergeCell ref="Q492:W492"/>
    <mergeCell ref="Q493:W493"/>
    <mergeCell ref="Q496:W496"/>
    <mergeCell ref="Q497:W497"/>
    <mergeCell ref="Q476:W476"/>
    <mergeCell ref="Q477:W477"/>
    <mergeCell ref="H306:I306"/>
    <mergeCell ref="H307:I307"/>
    <mergeCell ref="H308:I308"/>
    <mergeCell ref="H291:I291"/>
    <mergeCell ref="H292:I292"/>
    <mergeCell ref="H293:I293"/>
    <mergeCell ref="H294:I294"/>
    <mergeCell ref="H295:I295"/>
    <mergeCell ref="H296:I296"/>
    <mergeCell ref="H297:I297"/>
    <mergeCell ref="H298:I298"/>
    <mergeCell ref="H299:I299"/>
    <mergeCell ref="H324:I324"/>
    <mergeCell ref="H325:I325"/>
    <mergeCell ref="H326:I326"/>
    <mergeCell ref="H327:I327"/>
    <mergeCell ref="H328:I328"/>
    <mergeCell ref="H289:I289"/>
    <mergeCell ref="H290:I290"/>
    <mergeCell ref="H273:I273"/>
    <mergeCell ref="H274:I274"/>
    <mergeCell ref="H275:I275"/>
    <mergeCell ref="H276:I276"/>
    <mergeCell ref="H277:I277"/>
    <mergeCell ref="H278:I278"/>
    <mergeCell ref="H279:I279"/>
    <mergeCell ref="H280:I280"/>
    <mergeCell ref="H281:I281"/>
    <mergeCell ref="H300:I300"/>
    <mergeCell ref="H301:I301"/>
    <mergeCell ref="H302:I302"/>
    <mergeCell ref="H303:I303"/>
    <mergeCell ref="H304:I304"/>
    <mergeCell ref="H305:I305"/>
    <mergeCell ref="H228:I228"/>
    <mergeCell ref="H229:I229"/>
    <mergeCell ref="H230:I230"/>
    <mergeCell ref="H261:I261"/>
    <mergeCell ref="H211:I211"/>
    <mergeCell ref="H212:I212"/>
    <mergeCell ref="Q211:W211"/>
    <mergeCell ref="D207:W207"/>
    <mergeCell ref="H213:I213"/>
    <mergeCell ref="H214:I214"/>
    <mergeCell ref="H215:I215"/>
    <mergeCell ref="H216:I216"/>
    <mergeCell ref="H217:I217"/>
    <mergeCell ref="H218:I218"/>
    <mergeCell ref="H219:I219"/>
    <mergeCell ref="H220:I220"/>
    <mergeCell ref="H221:I221"/>
    <mergeCell ref="J211:P211"/>
    <mergeCell ref="H222:I222"/>
    <mergeCell ref="H223:I223"/>
    <mergeCell ref="J212:P212"/>
    <mergeCell ref="J213:P213"/>
    <mergeCell ref="J214:P214"/>
    <mergeCell ref="J215:P215"/>
    <mergeCell ref="J216:P216"/>
    <mergeCell ref="J217:P217"/>
    <mergeCell ref="J218:P218"/>
    <mergeCell ref="D212:F225"/>
    <mergeCell ref="D226:F231"/>
    <mergeCell ref="D232:F234"/>
    <mergeCell ref="H236:I236"/>
    <mergeCell ref="H237:I237"/>
    <mergeCell ref="J513:P513"/>
    <mergeCell ref="D469:W469"/>
    <mergeCell ref="D471:F471"/>
    <mergeCell ref="J471:P471"/>
    <mergeCell ref="Q479:W479"/>
    <mergeCell ref="Q480:W480"/>
    <mergeCell ref="H471:I471"/>
    <mergeCell ref="H472:I472"/>
    <mergeCell ref="H473:I473"/>
    <mergeCell ref="H474:I474"/>
    <mergeCell ref="H475:I475"/>
    <mergeCell ref="H476:I476"/>
    <mergeCell ref="Q483:W483"/>
    <mergeCell ref="H231:I231"/>
    <mergeCell ref="H232:I232"/>
    <mergeCell ref="H233:I233"/>
    <mergeCell ref="H264:I264"/>
    <mergeCell ref="H265:I265"/>
    <mergeCell ref="H266:I266"/>
    <mergeCell ref="H267:I267"/>
    <mergeCell ref="H268:I268"/>
    <mergeCell ref="H269:I269"/>
    <mergeCell ref="H270:I270"/>
    <mergeCell ref="H271:I271"/>
    <mergeCell ref="H272:I272"/>
    <mergeCell ref="H282:I282"/>
    <mergeCell ref="H283:I283"/>
    <mergeCell ref="H284:I284"/>
    <mergeCell ref="H285:I285"/>
    <mergeCell ref="H286:I286"/>
    <mergeCell ref="H287:I287"/>
    <mergeCell ref="H288:I288"/>
    <mergeCell ref="J520:P520"/>
    <mergeCell ref="J521:P521"/>
    <mergeCell ref="J522:P522"/>
    <mergeCell ref="J515:P515"/>
    <mergeCell ref="J516:P516"/>
    <mergeCell ref="J517:P517"/>
    <mergeCell ref="J518:P518"/>
    <mergeCell ref="J519:P519"/>
    <mergeCell ref="Q517:W517"/>
    <mergeCell ref="Q518:W518"/>
    <mergeCell ref="Q519:W519"/>
    <mergeCell ref="Q520:W520"/>
    <mergeCell ref="Q521:W521"/>
    <mergeCell ref="Q522:W522"/>
    <mergeCell ref="H510:I510"/>
    <mergeCell ref="H520:I520"/>
    <mergeCell ref="H521:I521"/>
    <mergeCell ref="H522:I522"/>
    <mergeCell ref="J510:P510"/>
    <mergeCell ref="Q516:W516"/>
    <mergeCell ref="Q510:W510"/>
    <mergeCell ref="Q511:W511"/>
    <mergeCell ref="H511:I511"/>
    <mergeCell ref="H512:I512"/>
    <mergeCell ref="H513:I513"/>
    <mergeCell ref="H514:I514"/>
    <mergeCell ref="H515:I515"/>
    <mergeCell ref="H516:I516"/>
    <mergeCell ref="H517:I517"/>
    <mergeCell ref="H518:I518"/>
    <mergeCell ref="H519:I519"/>
    <mergeCell ref="J511:P511"/>
    <mergeCell ref="Q512:W512"/>
    <mergeCell ref="Q513:W513"/>
    <mergeCell ref="Q514:W514"/>
    <mergeCell ref="Q515:W515"/>
    <mergeCell ref="H485:I485"/>
    <mergeCell ref="H486:I486"/>
    <mergeCell ref="H487:I487"/>
    <mergeCell ref="H488:I488"/>
    <mergeCell ref="H489:I489"/>
    <mergeCell ref="H495:I495"/>
    <mergeCell ref="H501:I501"/>
    <mergeCell ref="H502:I502"/>
    <mergeCell ref="H503:I503"/>
    <mergeCell ref="H504:I504"/>
    <mergeCell ref="H494:I494"/>
    <mergeCell ref="J484:P484"/>
    <mergeCell ref="J485:P485"/>
    <mergeCell ref="J486:P486"/>
    <mergeCell ref="J487:P487"/>
    <mergeCell ref="J488:P488"/>
    <mergeCell ref="J489:P489"/>
    <mergeCell ref="J490:P490"/>
    <mergeCell ref="J499:P499"/>
    <mergeCell ref="J500:P500"/>
    <mergeCell ref="J501:P501"/>
    <mergeCell ref="J494:P494"/>
    <mergeCell ref="J495:P495"/>
    <mergeCell ref="J506:P506"/>
    <mergeCell ref="J507:P507"/>
    <mergeCell ref="J508:P508"/>
    <mergeCell ref="J514:P514"/>
    <mergeCell ref="J512:P512"/>
    <mergeCell ref="H238:I238"/>
    <mergeCell ref="H259:I259"/>
    <mergeCell ref="H260:I260"/>
    <mergeCell ref="H246:I246"/>
    <mergeCell ref="H247:I247"/>
    <mergeCell ref="H248:I248"/>
    <mergeCell ref="H249:I249"/>
    <mergeCell ref="H250:I250"/>
    <mergeCell ref="H251:I251"/>
    <mergeCell ref="H252:I252"/>
    <mergeCell ref="H253:I253"/>
    <mergeCell ref="H254:I254"/>
    <mergeCell ref="H255:I255"/>
    <mergeCell ref="H256:I256"/>
    <mergeCell ref="H239:I239"/>
    <mergeCell ref="H240:I240"/>
    <mergeCell ref="H241:I241"/>
    <mergeCell ref="H242:I242"/>
    <mergeCell ref="H243:I243"/>
    <mergeCell ref="H244:I244"/>
    <mergeCell ref="H245:I245"/>
    <mergeCell ref="H257:I257"/>
    <mergeCell ref="H258:I258"/>
    <mergeCell ref="H227:I227"/>
    <mergeCell ref="H262:I262"/>
    <mergeCell ref="H263:I263"/>
    <mergeCell ref="I30:W30"/>
    <mergeCell ref="I32:W32"/>
    <mergeCell ref="I34:M34"/>
    <mergeCell ref="E64:H64"/>
    <mergeCell ref="E69:H69"/>
    <mergeCell ref="I69:M69"/>
    <mergeCell ref="C60:H60"/>
    <mergeCell ref="E63:H63"/>
    <mergeCell ref="J74:W74"/>
    <mergeCell ref="D62:W62"/>
    <mergeCell ref="I40:M40"/>
    <mergeCell ref="I63:M63"/>
    <mergeCell ref="E73:H73"/>
    <mergeCell ref="I73:W73"/>
    <mergeCell ref="E74:H74"/>
    <mergeCell ref="N34:W34"/>
    <mergeCell ref="I36:M36"/>
    <mergeCell ref="N36:W36"/>
    <mergeCell ref="I38:W38"/>
    <mergeCell ref="N69:W69"/>
    <mergeCell ref="E70:H70"/>
    <mergeCell ref="E71:H71"/>
    <mergeCell ref="I71:W71"/>
    <mergeCell ref="E72:H72"/>
    <mergeCell ref="C146:H146"/>
    <mergeCell ref="I151:M151"/>
    <mergeCell ref="N151:W151"/>
    <mergeCell ref="H234:I234"/>
    <mergeCell ref="H235:I235"/>
    <mergeCell ref="E119:H119"/>
    <mergeCell ref="E120:H120"/>
    <mergeCell ref="I118:M118"/>
    <mergeCell ref="E117:H117"/>
    <mergeCell ref="N118:W118"/>
    <mergeCell ref="I120:M120"/>
    <mergeCell ref="N120:W120"/>
    <mergeCell ref="E121:H121"/>
    <mergeCell ref="E122:H122"/>
    <mergeCell ref="I122:W122"/>
    <mergeCell ref="I149:M149"/>
    <mergeCell ref="W1:X1"/>
    <mergeCell ref="N20:W20"/>
    <mergeCell ref="I22:W22"/>
    <mergeCell ref="I24:W24"/>
    <mergeCell ref="I26:W26"/>
    <mergeCell ref="I28:W28"/>
    <mergeCell ref="C11:X11"/>
    <mergeCell ref="C13:H13"/>
    <mergeCell ref="E14:H14"/>
    <mergeCell ref="I20:M20"/>
    <mergeCell ref="E81:H81"/>
    <mergeCell ref="I81:W81"/>
    <mergeCell ref="E82:H82"/>
    <mergeCell ref="E83:H83"/>
    <mergeCell ref="I83:M83"/>
    <mergeCell ref="N83:W83"/>
    <mergeCell ref="E115:H115"/>
    <mergeCell ref="E116:H116"/>
    <mergeCell ref="I116:W116"/>
    <mergeCell ref="E89:H89"/>
    <mergeCell ref="C109:H109"/>
    <mergeCell ref="D111:W111"/>
    <mergeCell ref="E112:H112"/>
    <mergeCell ref="I112:W112"/>
    <mergeCell ref="E113:H113"/>
    <mergeCell ref="E114:H114"/>
    <mergeCell ref="I114:W114"/>
    <mergeCell ref="I157:W157"/>
    <mergeCell ref="I183:M183"/>
    <mergeCell ref="I181:M181"/>
    <mergeCell ref="I175:M175"/>
    <mergeCell ref="O175:Q175"/>
    <mergeCell ref="E75:H75"/>
    <mergeCell ref="I75:W75"/>
    <mergeCell ref="E76:H76"/>
    <mergeCell ref="J76:W76"/>
    <mergeCell ref="E77:H77"/>
    <mergeCell ref="I77:W77"/>
    <mergeCell ref="E78:H78"/>
    <mergeCell ref="E79:H79"/>
    <mergeCell ref="I79:W79"/>
    <mergeCell ref="E84:H84"/>
    <mergeCell ref="E85:H85"/>
    <mergeCell ref="I85:M85"/>
    <mergeCell ref="N85:W85"/>
    <mergeCell ref="E86:H86"/>
    <mergeCell ref="E87:H87"/>
    <mergeCell ref="I87:W87"/>
    <mergeCell ref="E80:H80"/>
    <mergeCell ref="I173:M173"/>
    <mergeCell ref="E118:H118"/>
    <mergeCell ref="I153:W153"/>
    <mergeCell ref="I155:W155"/>
    <mergeCell ref="J221:P221"/>
    <mergeCell ref="J222:P222"/>
    <mergeCell ref="J223:P223"/>
    <mergeCell ref="J224:P224"/>
    <mergeCell ref="J225:P225"/>
    <mergeCell ref="J226:P226"/>
    <mergeCell ref="I187:N187"/>
    <mergeCell ref="O187:R187"/>
    <mergeCell ref="S187:W187"/>
    <mergeCell ref="I188:N188"/>
    <mergeCell ref="O188:R188"/>
    <mergeCell ref="E192:W192"/>
    <mergeCell ref="E193:W193"/>
    <mergeCell ref="E194:W194"/>
    <mergeCell ref="S188:W188"/>
    <mergeCell ref="N159:W159"/>
    <mergeCell ref="I161:M161"/>
    <mergeCell ref="N161:W161"/>
    <mergeCell ref="N173:V173"/>
    <mergeCell ref="I169:M169"/>
    <mergeCell ref="N169:V169"/>
    <mergeCell ref="R175:V175"/>
    <mergeCell ref="N177:V177"/>
    <mergeCell ref="C166:H166"/>
    <mergeCell ref="H225:I225"/>
    <mergeCell ref="H226:I226"/>
    <mergeCell ref="H224:I224"/>
    <mergeCell ref="C205:H205"/>
    <mergeCell ref="E201:H201"/>
    <mergeCell ref="J189:W189"/>
    <mergeCell ref="E195:W195"/>
    <mergeCell ref="E196:W196"/>
    <mergeCell ref="H479:I479"/>
    <mergeCell ref="H480:I480"/>
    <mergeCell ref="H492:I492"/>
    <mergeCell ref="H493:I493"/>
    <mergeCell ref="H481:I481"/>
    <mergeCell ref="H482:I482"/>
    <mergeCell ref="H483:I483"/>
    <mergeCell ref="H484:I484"/>
    <mergeCell ref="J358:P358"/>
    <mergeCell ref="J359:P359"/>
    <mergeCell ref="J360:P360"/>
    <mergeCell ref="J361:P361"/>
    <mergeCell ref="J479:P479"/>
    <mergeCell ref="J480:P480"/>
    <mergeCell ref="J481:P481"/>
    <mergeCell ref="J482:P482"/>
    <mergeCell ref="J483:P483"/>
    <mergeCell ref="J492:P492"/>
    <mergeCell ref="J493:P493"/>
    <mergeCell ref="J491:P491"/>
    <mergeCell ref="H358:I358"/>
    <mergeCell ref="H359:I359"/>
    <mergeCell ref="J370:P370"/>
    <mergeCell ref="J386:P386"/>
    <mergeCell ref="J476:P476"/>
    <mergeCell ref="J477:P477"/>
    <mergeCell ref="J478:P478"/>
    <mergeCell ref="J473:P473"/>
    <mergeCell ref="J368:P368"/>
    <mergeCell ref="J369:P369"/>
    <mergeCell ref="J362:P362"/>
    <mergeCell ref="J363:P363"/>
    <mergeCell ref="E197:W197"/>
    <mergeCell ref="E198:W198"/>
    <mergeCell ref="E199:W199"/>
    <mergeCell ref="I179:M179"/>
    <mergeCell ref="N179:V179"/>
    <mergeCell ref="I171:M171"/>
    <mergeCell ref="N171:V171"/>
    <mergeCell ref="I177:M177"/>
    <mergeCell ref="I185:M185"/>
    <mergeCell ref="N185:W185"/>
    <mergeCell ref="J186:W186"/>
    <mergeCell ref="E200:W200"/>
    <mergeCell ref="I159:M159"/>
    <mergeCell ref="J219:P219"/>
    <mergeCell ref="J220:P220"/>
    <mergeCell ref="D209:W209"/>
    <mergeCell ref="D211:F211"/>
    <mergeCell ref="Q212:W212"/>
    <mergeCell ref="Q213:W213"/>
    <mergeCell ref="Q214:W214"/>
    <mergeCell ref="Q215:W215"/>
    <mergeCell ref="Q216:W216"/>
    <mergeCell ref="Q217:W217"/>
    <mergeCell ref="Q218:W218"/>
    <mergeCell ref="Q219:W219"/>
    <mergeCell ref="Q220:W220"/>
    <mergeCell ref="J227:P227"/>
    <mergeCell ref="J241:P241"/>
    <mergeCell ref="J242:P242"/>
    <mergeCell ref="J243:P243"/>
    <mergeCell ref="J244:P244"/>
    <mergeCell ref="J245:P245"/>
    <mergeCell ref="J246:P246"/>
    <mergeCell ref="J247:P247"/>
    <mergeCell ref="J248:P248"/>
    <mergeCell ref="J249:P249"/>
    <mergeCell ref="J250:P250"/>
    <mergeCell ref="J251:P251"/>
    <mergeCell ref="J252:P252"/>
    <mergeCell ref="J253:P253"/>
    <mergeCell ref="J254:P254"/>
    <mergeCell ref="J255:P255"/>
    <mergeCell ref="J256:P256"/>
    <mergeCell ref="J228:P228"/>
    <mergeCell ref="J229:P229"/>
    <mergeCell ref="J230:P230"/>
    <mergeCell ref="J231:P231"/>
    <mergeCell ref="J232:P232"/>
    <mergeCell ref="J233:P233"/>
    <mergeCell ref="J234:P234"/>
    <mergeCell ref="J235:P235"/>
    <mergeCell ref="J236:P236"/>
    <mergeCell ref="J237:P237"/>
    <mergeCell ref="J238:P238"/>
    <mergeCell ref="J239:P239"/>
    <mergeCell ref="J240:P240"/>
    <mergeCell ref="J257:P257"/>
    <mergeCell ref="J258:P258"/>
    <mergeCell ref="J259:P259"/>
    <mergeCell ref="J260:P260"/>
    <mergeCell ref="J261:P261"/>
    <mergeCell ref="J262:P262"/>
    <mergeCell ref="J263:P263"/>
    <mergeCell ref="J264:P264"/>
    <mergeCell ref="J265:P265"/>
    <mergeCell ref="J266:P266"/>
    <mergeCell ref="J267:P267"/>
    <mergeCell ref="J268:P268"/>
    <mergeCell ref="J269:P269"/>
    <mergeCell ref="J270:P270"/>
    <mergeCell ref="J271:P271"/>
    <mergeCell ref="J272:P272"/>
    <mergeCell ref="J273:P273"/>
    <mergeCell ref="J274:P274"/>
    <mergeCell ref="J275:P275"/>
    <mergeCell ref="J276:P276"/>
    <mergeCell ref="J277:P277"/>
    <mergeCell ref="J278:P278"/>
    <mergeCell ref="J279:P279"/>
    <mergeCell ref="J280:P280"/>
    <mergeCell ref="J281:P281"/>
    <mergeCell ref="J282:P282"/>
    <mergeCell ref="J283:P283"/>
    <mergeCell ref="J284:P284"/>
    <mergeCell ref="J285:P285"/>
    <mergeCell ref="J286:P286"/>
    <mergeCell ref="J287:P287"/>
    <mergeCell ref="J288:P288"/>
    <mergeCell ref="J289:P289"/>
    <mergeCell ref="J290:P290"/>
    <mergeCell ref="J291:P291"/>
    <mergeCell ref="J292:P292"/>
    <mergeCell ref="J293:P293"/>
    <mergeCell ref="J294:P294"/>
    <mergeCell ref="J295:P295"/>
    <mergeCell ref="J296:P296"/>
    <mergeCell ref="J297:P297"/>
    <mergeCell ref="J298:P298"/>
    <mergeCell ref="J299:P299"/>
    <mergeCell ref="J300:P300"/>
    <mergeCell ref="J301:P301"/>
    <mergeCell ref="J302:P302"/>
    <mergeCell ref="J303:P303"/>
    <mergeCell ref="J304:P304"/>
    <mergeCell ref="J305:P305"/>
    <mergeCell ref="J306:P306"/>
    <mergeCell ref="J307:P307"/>
    <mergeCell ref="J308:P308"/>
    <mergeCell ref="J309:P309"/>
    <mergeCell ref="J310:P310"/>
    <mergeCell ref="J311:P311"/>
    <mergeCell ref="J312:P312"/>
    <mergeCell ref="J313:P313"/>
    <mergeCell ref="J314:P314"/>
    <mergeCell ref="J315:P315"/>
    <mergeCell ref="J316:P316"/>
    <mergeCell ref="J317:P317"/>
    <mergeCell ref="J318:P318"/>
    <mergeCell ref="J319:P319"/>
    <mergeCell ref="J320:P320"/>
    <mergeCell ref="J321:P321"/>
    <mergeCell ref="J322:P322"/>
    <mergeCell ref="J323:P323"/>
    <mergeCell ref="J324:P324"/>
    <mergeCell ref="J364:P364"/>
    <mergeCell ref="J325:P325"/>
    <mergeCell ref="J326:P326"/>
    <mergeCell ref="J327:P327"/>
    <mergeCell ref="J328:P328"/>
    <mergeCell ref="J329:P329"/>
    <mergeCell ref="J330:P330"/>
    <mergeCell ref="J331:P331"/>
    <mergeCell ref="J332:P332"/>
    <mergeCell ref="J333:P333"/>
    <mergeCell ref="J334:P334"/>
    <mergeCell ref="J335:P335"/>
    <mergeCell ref="J336:P336"/>
    <mergeCell ref="J337:P337"/>
    <mergeCell ref="J338:P338"/>
    <mergeCell ref="J339:P339"/>
    <mergeCell ref="J340:P340"/>
    <mergeCell ref="J341:P341"/>
    <mergeCell ref="Q221:W221"/>
    <mergeCell ref="Q222:W222"/>
    <mergeCell ref="Q223:W223"/>
    <mergeCell ref="Q224:W224"/>
    <mergeCell ref="Q225:W225"/>
    <mergeCell ref="Q226:W226"/>
    <mergeCell ref="Q227:W227"/>
    <mergeCell ref="Q228:W228"/>
    <mergeCell ref="Q229:W229"/>
    <mergeCell ref="Q230:W230"/>
    <mergeCell ref="Q231:W231"/>
    <mergeCell ref="Q232:W232"/>
    <mergeCell ref="Q233:W233"/>
    <mergeCell ref="Q234:W234"/>
    <mergeCell ref="Q235:W235"/>
    <mergeCell ref="Q236:W236"/>
    <mergeCell ref="Q237:W237"/>
    <mergeCell ref="Q238:W238"/>
    <mergeCell ref="J342:P342"/>
    <mergeCell ref="J343:P343"/>
    <mergeCell ref="J344:P344"/>
    <mergeCell ref="Q239:W239"/>
    <mergeCell ref="Q240:W240"/>
    <mergeCell ref="Q241:W241"/>
    <mergeCell ref="Q242:W242"/>
    <mergeCell ref="Q243:W243"/>
    <mergeCell ref="Q244:W244"/>
    <mergeCell ref="Q245:W245"/>
    <mergeCell ref="Q246:W246"/>
    <mergeCell ref="Q247:W247"/>
    <mergeCell ref="Q248:W248"/>
    <mergeCell ref="Q249:W249"/>
    <mergeCell ref="Q250:W250"/>
    <mergeCell ref="Q251:W251"/>
    <mergeCell ref="Q252:W252"/>
    <mergeCell ref="Q253:W253"/>
    <mergeCell ref="Q254:W254"/>
    <mergeCell ref="Q255:W255"/>
    <mergeCell ref="Q256:W256"/>
    <mergeCell ref="Q257:W257"/>
    <mergeCell ref="Q258:W258"/>
    <mergeCell ref="Q259:W259"/>
    <mergeCell ref="Q260:W260"/>
    <mergeCell ref="Q261:W261"/>
    <mergeCell ref="Q262:W262"/>
    <mergeCell ref="Q263:W263"/>
    <mergeCell ref="Q264:W264"/>
    <mergeCell ref="Q265:W265"/>
    <mergeCell ref="Q266:W266"/>
    <mergeCell ref="Q267:W267"/>
    <mergeCell ref="Q268:W268"/>
    <mergeCell ref="Q269:W269"/>
    <mergeCell ref="Q270:W270"/>
    <mergeCell ref="Q271:W271"/>
    <mergeCell ref="Q272:W272"/>
    <mergeCell ref="Q273:W273"/>
    <mergeCell ref="Q274:W274"/>
    <mergeCell ref="Q275:W275"/>
    <mergeCell ref="Q276:W276"/>
    <mergeCell ref="Q277:W277"/>
    <mergeCell ref="Q278:W278"/>
    <mergeCell ref="Q279:W279"/>
    <mergeCell ref="Q280:W280"/>
    <mergeCell ref="Q281:W281"/>
    <mergeCell ref="Q282:W282"/>
    <mergeCell ref="Q283:W283"/>
    <mergeCell ref="Q284:W284"/>
    <mergeCell ref="Q285:W285"/>
    <mergeCell ref="Q286:W286"/>
    <mergeCell ref="Q287:W287"/>
    <mergeCell ref="Q288:W288"/>
    <mergeCell ref="Q289:W289"/>
    <mergeCell ref="Q290:W290"/>
    <mergeCell ref="Q291:W291"/>
    <mergeCell ref="Q292:W292"/>
    <mergeCell ref="Q293:W293"/>
    <mergeCell ref="Q294:W294"/>
    <mergeCell ref="Q295:W295"/>
    <mergeCell ref="Q296:W296"/>
    <mergeCell ref="Q297:W297"/>
    <mergeCell ref="Q298:W298"/>
    <mergeCell ref="Q299:W299"/>
    <mergeCell ref="Q300:W300"/>
    <mergeCell ref="Q301:W301"/>
    <mergeCell ref="Q302:W302"/>
    <mergeCell ref="Q303:W303"/>
    <mergeCell ref="Q304:W304"/>
    <mergeCell ref="Q305:W305"/>
    <mergeCell ref="Q306:W306"/>
    <mergeCell ref="Q307:W307"/>
    <mergeCell ref="Q308:W308"/>
    <mergeCell ref="Q309:W309"/>
    <mergeCell ref="Q310:W310"/>
    <mergeCell ref="Q311:W311"/>
    <mergeCell ref="Q312:W312"/>
    <mergeCell ref="Q313:W313"/>
    <mergeCell ref="Q314:W314"/>
    <mergeCell ref="Q315:W315"/>
    <mergeCell ref="Q316:W316"/>
    <mergeCell ref="Q317:W317"/>
    <mergeCell ref="Q318:W318"/>
    <mergeCell ref="Q319:W319"/>
    <mergeCell ref="Q320:W320"/>
    <mergeCell ref="Q321:W321"/>
    <mergeCell ref="Q322:W322"/>
    <mergeCell ref="Q323:W323"/>
    <mergeCell ref="Q324:W324"/>
    <mergeCell ref="Q325:W325"/>
    <mergeCell ref="Q326:W326"/>
    <mergeCell ref="Q327:W327"/>
    <mergeCell ref="Q328:W328"/>
    <mergeCell ref="Q329:W329"/>
    <mergeCell ref="Q330:W330"/>
    <mergeCell ref="Q331:W331"/>
    <mergeCell ref="Q332:W332"/>
    <mergeCell ref="Q333:W333"/>
    <mergeCell ref="Q334:W334"/>
    <mergeCell ref="Q335:W335"/>
    <mergeCell ref="Q336:W336"/>
    <mergeCell ref="Q337:W337"/>
    <mergeCell ref="Q338:W338"/>
    <mergeCell ref="Q339:W339"/>
    <mergeCell ref="Q340:W340"/>
    <mergeCell ref="Q368:W368"/>
    <mergeCell ref="Q369:W369"/>
    <mergeCell ref="Q357:W357"/>
    <mergeCell ref="Q358:W358"/>
    <mergeCell ref="Q359:W359"/>
    <mergeCell ref="Q360:W360"/>
    <mergeCell ref="Q361:W361"/>
    <mergeCell ref="Q362:W362"/>
    <mergeCell ref="Q363:W363"/>
    <mergeCell ref="Q364:W364"/>
    <mergeCell ref="Q365:W365"/>
    <mergeCell ref="C612:I612"/>
    <mergeCell ref="Q341:W341"/>
    <mergeCell ref="Q342:W342"/>
    <mergeCell ref="Q343:W343"/>
    <mergeCell ref="Q345:W345"/>
    <mergeCell ref="Q346:W346"/>
    <mergeCell ref="Q347:W347"/>
    <mergeCell ref="Q348:W348"/>
    <mergeCell ref="Q349:W349"/>
    <mergeCell ref="Q350:W350"/>
    <mergeCell ref="Q351:W351"/>
    <mergeCell ref="Q352:W352"/>
    <mergeCell ref="Q353:W353"/>
    <mergeCell ref="Q354:W354"/>
    <mergeCell ref="Q355:W355"/>
    <mergeCell ref="Q356:W356"/>
    <mergeCell ref="Q366:W366"/>
    <mergeCell ref="Q367:W367"/>
    <mergeCell ref="J365:P365"/>
    <mergeCell ref="J366:P366"/>
    <mergeCell ref="J367:P367"/>
    <mergeCell ref="J345:P345"/>
    <mergeCell ref="J346:P346"/>
    <mergeCell ref="J349:P349"/>
    <mergeCell ref="J350:P350"/>
    <mergeCell ref="J351:P351"/>
    <mergeCell ref="J352:P352"/>
    <mergeCell ref="J353:P353"/>
    <mergeCell ref="J354:P354"/>
    <mergeCell ref="J355:P355"/>
    <mergeCell ref="J356:P356"/>
    <mergeCell ref="J357:P357"/>
    <mergeCell ref="N619:P619"/>
    <mergeCell ref="Q619:U619"/>
    <mergeCell ref="D620:E620"/>
    <mergeCell ref="F620:H620"/>
    <mergeCell ref="I620:M620"/>
    <mergeCell ref="N620:P620"/>
    <mergeCell ref="Q620:U620"/>
    <mergeCell ref="D621:E621"/>
    <mergeCell ref="F621:H621"/>
    <mergeCell ref="I621:M621"/>
    <mergeCell ref="N621:P621"/>
    <mergeCell ref="Q621:U621"/>
    <mergeCell ref="D622:E622"/>
    <mergeCell ref="F622:H622"/>
    <mergeCell ref="I622:M622"/>
    <mergeCell ref="N622:P622"/>
    <mergeCell ref="Q622:U622"/>
    <mergeCell ref="D625:E625"/>
    <mergeCell ref="F625:H625"/>
    <mergeCell ref="I625:M625"/>
    <mergeCell ref="N625:P625"/>
    <mergeCell ref="Q625:U625"/>
    <mergeCell ref="D630:E630"/>
    <mergeCell ref="F630:H630"/>
    <mergeCell ref="I630:M630"/>
    <mergeCell ref="N630:P630"/>
    <mergeCell ref="Q630:U630"/>
    <mergeCell ref="D614:W614"/>
    <mergeCell ref="D616:E616"/>
    <mergeCell ref="F616:H616"/>
    <mergeCell ref="N615:P615"/>
    <mergeCell ref="I615:M615"/>
    <mergeCell ref="Q615:U615"/>
    <mergeCell ref="I616:M616"/>
    <mergeCell ref="N616:P616"/>
    <mergeCell ref="Q616:U616"/>
    <mergeCell ref="D617:E617"/>
    <mergeCell ref="F617:H617"/>
    <mergeCell ref="I617:M617"/>
    <mergeCell ref="N617:P617"/>
    <mergeCell ref="Q617:U617"/>
    <mergeCell ref="D618:E618"/>
    <mergeCell ref="F618:H618"/>
    <mergeCell ref="I618:M618"/>
    <mergeCell ref="N618:P618"/>
    <mergeCell ref="Q618:U618"/>
    <mergeCell ref="D619:E619"/>
    <mergeCell ref="F619:H619"/>
    <mergeCell ref="I619:M619"/>
    <mergeCell ref="J39:W39"/>
    <mergeCell ref="C635:H635"/>
    <mergeCell ref="D626:E626"/>
    <mergeCell ref="F626:H626"/>
    <mergeCell ref="I626:M626"/>
    <mergeCell ref="N626:P626"/>
    <mergeCell ref="Q626:U626"/>
    <mergeCell ref="D627:E627"/>
    <mergeCell ref="F627:H627"/>
    <mergeCell ref="I627:M627"/>
    <mergeCell ref="N627:P627"/>
    <mergeCell ref="Q627:U627"/>
    <mergeCell ref="D628:E628"/>
    <mergeCell ref="F628:H628"/>
    <mergeCell ref="I628:M628"/>
    <mergeCell ref="N628:P628"/>
    <mergeCell ref="Q628:U628"/>
    <mergeCell ref="D629:E629"/>
    <mergeCell ref="F629:H629"/>
    <mergeCell ref="I629:M629"/>
    <mergeCell ref="N629:P629"/>
    <mergeCell ref="Q629:U629"/>
    <mergeCell ref="D623:E623"/>
    <mergeCell ref="F623:H623"/>
    <mergeCell ref="I623:M623"/>
    <mergeCell ref="N623:P623"/>
    <mergeCell ref="Q623:U623"/>
    <mergeCell ref="D624:E624"/>
    <mergeCell ref="F624:H624"/>
    <mergeCell ref="I624:M624"/>
    <mergeCell ref="N624:P624"/>
    <mergeCell ref="Q624:U624"/>
  </mergeCells>
  <phoneticPr fontId="5"/>
  <conditionalFormatting sqref="I20:M20">
    <cfRule type="expression" dxfId="518" priority="517" stopIfTrue="1">
      <formula>ISBLANK($I20)</formula>
    </cfRule>
  </conditionalFormatting>
  <conditionalFormatting sqref="I22:W22">
    <cfRule type="expression" dxfId="517" priority="516" stopIfTrue="1">
      <formula>AND(I22&lt;&gt;"", OR(ISERROR(FIND("@"&amp;LEFT(I22,3)&amp;"@", 都道府県3))=FALSE, ISERROR(FIND("@"&amp;LEFT(I22,4)&amp;"@",都道府県4))=FALSE))=FALSE</formula>
    </cfRule>
  </conditionalFormatting>
  <conditionalFormatting sqref="I24:W24">
    <cfRule type="expression" dxfId="516" priority="515" stopIfTrue="1">
      <formula>ISBLANK($I24)</formula>
    </cfRule>
  </conditionalFormatting>
  <conditionalFormatting sqref="I26:W26">
    <cfRule type="expression" dxfId="515" priority="514" stopIfTrue="1">
      <formula>ISBLANK($I26)</formula>
    </cfRule>
  </conditionalFormatting>
  <conditionalFormatting sqref="I28:W28">
    <cfRule type="expression" dxfId="514" priority="513" stopIfTrue="1">
      <formula>ISBLANK($I28)</formula>
    </cfRule>
  </conditionalFormatting>
  <conditionalFormatting sqref="I30:W30">
    <cfRule type="expression" dxfId="513" priority="512" stopIfTrue="1">
      <formula>ISBLANK($I30)</formula>
    </cfRule>
  </conditionalFormatting>
  <conditionalFormatting sqref="I32:W32">
    <cfRule type="expression" dxfId="512" priority="511" stopIfTrue="1">
      <formula>ISBLANK($I32)</formula>
    </cfRule>
  </conditionalFormatting>
  <conditionalFormatting sqref="I34:M34">
    <cfRule type="expression" dxfId="511" priority="510" stopIfTrue="1">
      <formula>NOT(AND(I34&lt;&gt;"",ISNUMBER(VALUE(SUBSTITUTE(I34,"-","")))))</formula>
    </cfRule>
  </conditionalFormatting>
  <conditionalFormatting sqref="I36:M36">
    <cfRule type="expression" dxfId="510" priority="509" stopIfTrue="1">
      <formula>AND(I36&lt;&gt;"",NOT(ISNUMBER(VALUE(SUBSTITUTE(I36,"-","")))))</formula>
    </cfRule>
  </conditionalFormatting>
  <conditionalFormatting sqref="I38:W38">
    <cfRule type="expression" dxfId="509" priority="508" stopIfTrue="1">
      <formula>AND($I63&lt;&gt;"する",ISBLANK($I38))</formula>
    </cfRule>
  </conditionalFormatting>
  <conditionalFormatting sqref="I40:M40">
    <cfRule type="expression" dxfId="508" priority="507" stopIfTrue="1">
      <formula>AND($I40&lt;&gt;"一致する", $I40&lt;&gt;"一致しない")</formula>
    </cfRule>
  </conditionalFormatting>
  <conditionalFormatting sqref="I63:M63">
    <cfRule type="expression" dxfId="507" priority="506" stopIfTrue="1">
      <formula>AND(I63&lt;&gt;"しない", I63&lt;&gt;"する")</formula>
    </cfRule>
  </conditionalFormatting>
  <conditionalFormatting sqref="I69:M69">
    <cfRule type="expression" dxfId="506" priority="505" stopIfTrue="1">
      <formula>OR(AND($I63="する",ISBLANK($I69)),AND($I63="しない",NOT(ISBLANK($I69))))</formula>
    </cfRule>
  </conditionalFormatting>
  <conditionalFormatting sqref="I71:W71">
    <cfRule type="expression" dxfId="505" priority="504" stopIfTrue="1">
      <formula>OR(AND($I63="する",AND(I71&lt;&gt;"", OR(ISERROR(FIND("@"&amp;LEFT(I71,3)&amp;"@", 都道府県3))=FALSE, ISERROR(FIND("@"&amp;LEFT(I71,4)&amp;"@",都道府県4))=FALSE))=FALSE),AND($I63="しない",NOT(ISBLANK($I71))))</formula>
    </cfRule>
  </conditionalFormatting>
  <conditionalFormatting sqref="I73:W73">
    <cfRule type="expression" dxfId="504" priority="503" stopIfTrue="1">
      <formula>OR(AND($I63="する",ISBLANK($I73)),AND($I63="しない",NOT(ISBLANK($I73))))</formula>
    </cfRule>
  </conditionalFormatting>
  <conditionalFormatting sqref="I75:W75">
    <cfRule type="expression" dxfId="503" priority="502" stopIfTrue="1">
      <formula>OR(AND($I63="する",ISBLANK($I75)),AND($I63="しない",NOT(ISBLANK($I75))))</formula>
    </cfRule>
  </conditionalFormatting>
  <conditionalFormatting sqref="I77:W77">
    <cfRule type="expression" dxfId="502" priority="501" stopIfTrue="1">
      <formula>OR(AND($I63="する",ISBLANK($I77)),AND($I63="しない",NOT(ISBLANK($I77))))</formula>
    </cfRule>
  </conditionalFormatting>
  <conditionalFormatting sqref="I79:W79">
    <cfRule type="expression" dxfId="501" priority="500" stopIfTrue="1">
      <formula>OR(AND($I63="する",ISBLANK($I79)),AND($I63="しない",NOT(ISBLANK($I79))))</formula>
    </cfRule>
  </conditionalFormatting>
  <conditionalFormatting sqref="I81:W81">
    <cfRule type="expression" dxfId="500" priority="499" stopIfTrue="1">
      <formula>OR(AND($I63="する",ISBLANK($I81)),AND($I63="しない",NOT(ISBLANK($I81))))</formula>
    </cfRule>
  </conditionalFormatting>
  <conditionalFormatting sqref="I83:M83">
    <cfRule type="expression" dxfId="499" priority="498" stopIfTrue="1">
      <formula>OR(AND($I63="する",NOT(AND(I83&lt;&gt;"",ISNUMBER(VALUE(SUBSTITUTE(I83,"-","")))))), AND($I63="しない",NOT(ISBLANK($I83))))</formula>
    </cfRule>
  </conditionalFormatting>
  <conditionalFormatting sqref="I85:M85">
    <cfRule type="expression" dxfId="498" priority="497" stopIfTrue="1">
      <formula>OR(AND($I63="する",AND(I85&lt;&gt;"",NOT(ISNUMBER(VALUE(SUBSTITUTE(I85,"-","")))))), AND($I63="しない",NOT(ISBLANK($I85))))</formula>
    </cfRule>
  </conditionalFormatting>
  <conditionalFormatting sqref="I87:W87">
    <cfRule type="expression" dxfId="497" priority="496" stopIfTrue="1">
      <formula>OR(AND($I63="する", TRIM($I87)=""),AND($I63="しない", NOT(ISBLANK($I87))))</formula>
    </cfRule>
  </conditionalFormatting>
  <conditionalFormatting sqref="I118:M118">
    <cfRule type="expression" dxfId="496" priority="495" stopIfTrue="1">
      <formula>AND(I118&lt;&gt;"",NOT(ISNUMBER(VALUE(SUBSTITUTE(I118,"-","")))))</formula>
    </cfRule>
  </conditionalFormatting>
  <conditionalFormatting sqref="I120:M120">
    <cfRule type="expression" dxfId="495" priority="494" stopIfTrue="1">
      <formula>AND(I120&lt;&gt;"",NOT(ISNUMBER(VALUE(SUBSTITUTE(I120,"-","")))))</formula>
    </cfRule>
  </conditionalFormatting>
  <conditionalFormatting sqref="I149:M149">
    <cfRule type="expression" dxfId="494" priority="493" stopIfTrue="1">
      <formula>AND(I149&lt;&gt;"しない", I149&lt;&gt;"する")</formula>
    </cfRule>
  </conditionalFormatting>
  <conditionalFormatting sqref="I151:M151">
    <cfRule type="expression" dxfId="493" priority="492" stopIfTrue="1">
      <formula>AND($I149="する",ISBLANK($I151))</formula>
    </cfRule>
  </conditionalFormatting>
  <conditionalFormatting sqref="I153:W153">
    <cfRule type="expression" dxfId="492" priority="491" stopIfTrue="1">
      <formula>AND($I149="する",ISBLANK($I153))</formula>
    </cfRule>
  </conditionalFormatting>
  <conditionalFormatting sqref="I157:W157">
    <cfRule type="expression" dxfId="491" priority="490" stopIfTrue="1">
      <formula>AND($I149="する",ISBLANK($I157))</formula>
    </cfRule>
  </conditionalFormatting>
  <conditionalFormatting sqref="I159:M159">
    <cfRule type="expression" dxfId="490" priority="489" stopIfTrue="1">
      <formula>AND($I149="する",NOT(AND(I159&lt;&gt;"",ISNUMBER(VALUE(SUBSTITUTE(I159,"-",""))))))</formula>
    </cfRule>
  </conditionalFormatting>
  <conditionalFormatting sqref="I161:M161">
    <cfRule type="expression" dxfId="489" priority="488" stopIfTrue="1">
      <formula>AND($I149="する",AND(I161&lt;&gt;"",NOT(ISNUMBER(VALUE(SUBSTITUTE(I161,"-",""))))))</formula>
    </cfRule>
  </conditionalFormatting>
  <conditionalFormatting sqref="I169:M169">
    <cfRule type="expression" dxfId="488" priority="487" stopIfTrue="1">
      <formula>ISBLANK($I169)</formula>
    </cfRule>
  </conditionalFormatting>
  <conditionalFormatting sqref="I173:M173">
    <cfRule type="expression" dxfId="487" priority="486" stopIfTrue="1">
      <formula>ISBLANK($I173)</formula>
    </cfRule>
  </conditionalFormatting>
  <conditionalFormatting sqref="I179:M179">
    <cfRule type="expression" dxfId="486" priority="485" stopIfTrue="1">
      <formula>ISBLANK($I179)</formula>
    </cfRule>
  </conditionalFormatting>
  <conditionalFormatting sqref="I185:M185">
    <cfRule type="expression" dxfId="485" priority="484" stopIfTrue="1">
      <formula>ISBLANK($I185)</formula>
    </cfRule>
  </conditionalFormatting>
  <conditionalFormatting sqref="H212:I212">
    <cfRule type="expression" dxfId="484" priority="483" stopIfTrue="1">
      <formula>希望&lt;&gt;0</formula>
    </cfRule>
  </conditionalFormatting>
  <conditionalFormatting sqref="H213:I213">
    <cfRule type="expression" dxfId="483" priority="482" stopIfTrue="1">
      <formula>希望&lt;&gt;0</formula>
    </cfRule>
  </conditionalFormatting>
  <conditionalFormatting sqref="H214:I214">
    <cfRule type="expression" dxfId="482" priority="481" stopIfTrue="1">
      <formula>希望&lt;&gt;0</formula>
    </cfRule>
  </conditionalFormatting>
  <conditionalFormatting sqref="H215:I215">
    <cfRule type="expression" dxfId="481" priority="480" stopIfTrue="1">
      <formula>希望&lt;&gt;0</formula>
    </cfRule>
  </conditionalFormatting>
  <conditionalFormatting sqref="H216:I216">
    <cfRule type="expression" dxfId="480" priority="479" stopIfTrue="1">
      <formula>希望&lt;&gt;0</formula>
    </cfRule>
  </conditionalFormatting>
  <conditionalFormatting sqref="H217:I217">
    <cfRule type="expression" dxfId="479" priority="478" stopIfTrue="1">
      <formula>希望&lt;&gt;0</formula>
    </cfRule>
  </conditionalFormatting>
  <conditionalFormatting sqref="H218:I218">
    <cfRule type="expression" dxfId="478" priority="477" stopIfTrue="1">
      <formula>希望&lt;&gt;0</formula>
    </cfRule>
  </conditionalFormatting>
  <conditionalFormatting sqref="H219:I219">
    <cfRule type="expression" dxfId="477" priority="476" stopIfTrue="1">
      <formula>希望&lt;&gt;0</formula>
    </cfRule>
  </conditionalFormatting>
  <conditionalFormatting sqref="H220:I220">
    <cfRule type="expression" dxfId="476" priority="475" stopIfTrue="1">
      <formula>希望&lt;&gt;0</formula>
    </cfRule>
  </conditionalFormatting>
  <conditionalFormatting sqref="H221:I221">
    <cfRule type="expression" dxfId="475" priority="474" stopIfTrue="1">
      <formula>希望&lt;&gt;0</formula>
    </cfRule>
  </conditionalFormatting>
  <conditionalFormatting sqref="H222:I222">
    <cfRule type="expression" dxfId="474" priority="473" stopIfTrue="1">
      <formula>希望&lt;&gt;0</formula>
    </cfRule>
  </conditionalFormatting>
  <conditionalFormatting sqref="H223:I223">
    <cfRule type="expression" dxfId="473" priority="472" stopIfTrue="1">
      <formula>希望&lt;&gt;0</formula>
    </cfRule>
  </conditionalFormatting>
  <conditionalFormatting sqref="H224:I224">
    <cfRule type="expression" dxfId="472" priority="471" stopIfTrue="1">
      <formula>希望&lt;&gt;0</formula>
    </cfRule>
  </conditionalFormatting>
  <conditionalFormatting sqref="H225:I225">
    <cfRule type="expression" dxfId="471" priority="470" stopIfTrue="1">
      <formula>希望&lt;&gt;0</formula>
    </cfRule>
  </conditionalFormatting>
  <conditionalFormatting sqref="H226:I226">
    <cfRule type="expression" dxfId="470" priority="469" stopIfTrue="1">
      <formula>希望&lt;&gt;0</formula>
    </cfRule>
  </conditionalFormatting>
  <conditionalFormatting sqref="H227:I227">
    <cfRule type="expression" dxfId="469" priority="468" stopIfTrue="1">
      <formula>希望&lt;&gt;0</formula>
    </cfRule>
  </conditionalFormatting>
  <conditionalFormatting sqref="H228:I228">
    <cfRule type="expression" dxfId="468" priority="467" stopIfTrue="1">
      <formula>希望&lt;&gt;0</formula>
    </cfRule>
  </conditionalFormatting>
  <conditionalFormatting sqref="H229:I229">
    <cfRule type="expression" dxfId="467" priority="466" stopIfTrue="1">
      <formula>希望&lt;&gt;0</formula>
    </cfRule>
  </conditionalFormatting>
  <conditionalFormatting sqref="H230:I230">
    <cfRule type="expression" dxfId="466" priority="465" stopIfTrue="1">
      <formula>希望&lt;&gt;0</formula>
    </cfRule>
  </conditionalFormatting>
  <conditionalFormatting sqref="H231:I231">
    <cfRule type="expression" dxfId="465" priority="464" stopIfTrue="1">
      <formula>希望&lt;&gt;0</formula>
    </cfRule>
  </conditionalFormatting>
  <conditionalFormatting sqref="H232:I232">
    <cfRule type="expression" dxfId="464" priority="463" stopIfTrue="1">
      <formula>希望&lt;&gt;0</formula>
    </cfRule>
  </conditionalFormatting>
  <conditionalFormatting sqref="H233:I233">
    <cfRule type="expression" dxfId="463" priority="462" stopIfTrue="1">
      <formula>希望&lt;&gt;0</formula>
    </cfRule>
  </conditionalFormatting>
  <conditionalFormatting sqref="H234:I234">
    <cfRule type="expression" dxfId="462" priority="461" stopIfTrue="1">
      <formula>希望&lt;&gt;0</formula>
    </cfRule>
  </conditionalFormatting>
  <conditionalFormatting sqref="H235:I235">
    <cfRule type="expression" dxfId="461" priority="460" stopIfTrue="1">
      <formula>希望&lt;&gt;0</formula>
    </cfRule>
  </conditionalFormatting>
  <conditionalFormatting sqref="H236:I236">
    <cfRule type="expression" dxfId="460" priority="459" stopIfTrue="1">
      <formula>希望&lt;&gt;0</formula>
    </cfRule>
  </conditionalFormatting>
  <conditionalFormatting sqref="H237:I237">
    <cfRule type="expression" dxfId="459" priority="458" stopIfTrue="1">
      <formula>希望&lt;&gt;0</formula>
    </cfRule>
  </conditionalFormatting>
  <conditionalFormatting sqref="H238:I238">
    <cfRule type="expression" dxfId="458" priority="457" stopIfTrue="1">
      <formula>希望&lt;&gt;0</formula>
    </cfRule>
  </conditionalFormatting>
  <conditionalFormatting sqref="H239:I239">
    <cfRule type="expression" dxfId="457" priority="456" stopIfTrue="1">
      <formula>希望&lt;&gt;0</formula>
    </cfRule>
  </conditionalFormatting>
  <conditionalFormatting sqref="H240:I240">
    <cfRule type="expression" dxfId="456" priority="455" stopIfTrue="1">
      <formula>希望&lt;&gt;0</formula>
    </cfRule>
  </conditionalFormatting>
  <conditionalFormatting sqref="H241:I241">
    <cfRule type="expression" dxfId="455" priority="454" stopIfTrue="1">
      <formula>希望&lt;&gt;0</formula>
    </cfRule>
  </conditionalFormatting>
  <conditionalFormatting sqref="H242:I242">
    <cfRule type="expression" dxfId="454" priority="453" stopIfTrue="1">
      <formula>希望&lt;&gt;0</formula>
    </cfRule>
  </conditionalFormatting>
  <conditionalFormatting sqref="H243:I243">
    <cfRule type="expression" dxfId="453" priority="452" stopIfTrue="1">
      <formula>希望&lt;&gt;0</formula>
    </cfRule>
  </conditionalFormatting>
  <conditionalFormatting sqref="H244:I244">
    <cfRule type="expression" dxfId="452" priority="451" stopIfTrue="1">
      <formula>希望&lt;&gt;0</formula>
    </cfRule>
  </conditionalFormatting>
  <conditionalFormatting sqref="H245:I245">
    <cfRule type="expression" dxfId="451" priority="450" stopIfTrue="1">
      <formula>希望&lt;&gt;0</formula>
    </cfRule>
  </conditionalFormatting>
  <conditionalFormatting sqref="H246:I246">
    <cfRule type="expression" dxfId="450" priority="449" stopIfTrue="1">
      <formula>希望&lt;&gt;0</formula>
    </cfRule>
  </conditionalFormatting>
  <conditionalFormatting sqref="H247:I247">
    <cfRule type="expression" dxfId="449" priority="448" stopIfTrue="1">
      <formula>希望&lt;&gt;0</formula>
    </cfRule>
  </conditionalFormatting>
  <conditionalFormatting sqref="H248:I248">
    <cfRule type="expression" dxfId="448" priority="447" stopIfTrue="1">
      <formula>希望&lt;&gt;0</formula>
    </cfRule>
  </conditionalFormatting>
  <conditionalFormatting sqref="H249:I249">
    <cfRule type="expression" dxfId="447" priority="446" stopIfTrue="1">
      <formula>希望&lt;&gt;0</formula>
    </cfRule>
  </conditionalFormatting>
  <conditionalFormatting sqref="H250:I250">
    <cfRule type="expression" dxfId="446" priority="445" stopIfTrue="1">
      <formula>希望&lt;&gt;0</formula>
    </cfRule>
  </conditionalFormatting>
  <conditionalFormatting sqref="H251:I251">
    <cfRule type="expression" dxfId="445" priority="444" stopIfTrue="1">
      <formula>希望&lt;&gt;0</formula>
    </cfRule>
  </conditionalFormatting>
  <conditionalFormatting sqref="H252:I252">
    <cfRule type="expression" dxfId="444" priority="443" stopIfTrue="1">
      <formula>希望&lt;&gt;0</formula>
    </cfRule>
  </conditionalFormatting>
  <conditionalFormatting sqref="H253:I253">
    <cfRule type="expression" dxfId="443" priority="442" stopIfTrue="1">
      <formula>希望&lt;&gt;0</formula>
    </cfRule>
  </conditionalFormatting>
  <conditionalFormatting sqref="H254:I254">
    <cfRule type="expression" dxfId="442" priority="441" stopIfTrue="1">
      <formula>希望&lt;&gt;0</formula>
    </cfRule>
  </conditionalFormatting>
  <conditionalFormatting sqref="H255:I255">
    <cfRule type="expression" dxfId="441" priority="440" stopIfTrue="1">
      <formula>希望&lt;&gt;0</formula>
    </cfRule>
  </conditionalFormatting>
  <conditionalFormatting sqref="H256:I256">
    <cfRule type="expression" dxfId="440" priority="439" stopIfTrue="1">
      <formula>希望&lt;&gt;0</formula>
    </cfRule>
  </conditionalFormatting>
  <conditionalFormatting sqref="H257:I257">
    <cfRule type="expression" dxfId="439" priority="438" stopIfTrue="1">
      <formula>希望&lt;&gt;0</formula>
    </cfRule>
  </conditionalFormatting>
  <conditionalFormatting sqref="H258:I258">
    <cfRule type="expression" dxfId="438" priority="437" stopIfTrue="1">
      <formula>希望&lt;&gt;0</formula>
    </cfRule>
  </conditionalFormatting>
  <conditionalFormatting sqref="H259:I259">
    <cfRule type="expression" dxfId="437" priority="436" stopIfTrue="1">
      <formula>希望&lt;&gt;0</formula>
    </cfRule>
  </conditionalFormatting>
  <conditionalFormatting sqref="H260:I260">
    <cfRule type="expression" dxfId="436" priority="435" stopIfTrue="1">
      <formula>希望&lt;&gt;0</formula>
    </cfRule>
  </conditionalFormatting>
  <conditionalFormatting sqref="H261:I261">
    <cfRule type="expression" dxfId="435" priority="434" stopIfTrue="1">
      <formula>希望&lt;&gt;0</formula>
    </cfRule>
  </conditionalFormatting>
  <conditionalFormatting sqref="H262:I262">
    <cfRule type="expression" dxfId="434" priority="433" stopIfTrue="1">
      <formula>希望&lt;&gt;0</formula>
    </cfRule>
  </conditionalFormatting>
  <conditionalFormatting sqref="H263:I263">
    <cfRule type="expression" dxfId="433" priority="432" stopIfTrue="1">
      <formula>希望&lt;&gt;0</formula>
    </cfRule>
  </conditionalFormatting>
  <conditionalFormatting sqref="H264:I264">
    <cfRule type="expression" dxfId="432" priority="431" stopIfTrue="1">
      <formula>希望&lt;&gt;0</formula>
    </cfRule>
  </conditionalFormatting>
  <conditionalFormatting sqref="H265:I265">
    <cfRule type="expression" dxfId="431" priority="430" stopIfTrue="1">
      <formula>希望&lt;&gt;0</formula>
    </cfRule>
  </conditionalFormatting>
  <conditionalFormatting sqref="H266:I266">
    <cfRule type="expression" dxfId="430" priority="429" stopIfTrue="1">
      <formula>希望&lt;&gt;0</formula>
    </cfRule>
  </conditionalFormatting>
  <conditionalFormatting sqref="H267:I267">
    <cfRule type="expression" dxfId="429" priority="428" stopIfTrue="1">
      <formula>希望&lt;&gt;0</formula>
    </cfRule>
  </conditionalFormatting>
  <conditionalFormatting sqref="H268:I268">
    <cfRule type="expression" dxfId="428" priority="427" stopIfTrue="1">
      <formula>希望&lt;&gt;0</formula>
    </cfRule>
  </conditionalFormatting>
  <conditionalFormatting sqref="H269:I269">
    <cfRule type="expression" dxfId="427" priority="426" stopIfTrue="1">
      <formula>希望&lt;&gt;0</formula>
    </cfRule>
  </conditionalFormatting>
  <conditionalFormatting sqref="H270:I270">
    <cfRule type="expression" dxfId="426" priority="425" stopIfTrue="1">
      <formula>希望&lt;&gt;0</formula>
    </cfRule>
  </conditionalFormatting>
  <conditionalFormatting sqref="H271:I271">
    <cfRule type="expression" dxfId="425" priority="424" stopIfTrue="1">
      <formula>希望&lt;&gt;0</formula>
    </cfRule>
  </conditionalFormatting>
  <conditionalFormatting sqref="H272:I272">
    <cfRule type="expression" dxfId="424" priority="423" stopIfTrue="1">
      <formula>希望&lt;&gt;0</formula>
    </cfRule>
  </conditionalFormatting>
  <conditionalFormatting sqref="H273:I273">
    <cfRule type="expression" dxfId="423" priority="422" stopIfTrue="1">
      <formula>希望&lt;&gt;0</formula>
    </cfRule>
  </conditionalFormatting>
  <conditionalFormatting sqref="H274:I274">
    <cfRule type="expression" dxfId="422" priority="421" stopIfTrue="1">
      <formula>希望&lt;&gt;0</formula>
    </cfRule>
  </conditionalFormatting>
  <conditionalFormatting sqref="H275:I275">
    <cfRule type="expression" dxfId="421" priority="420" stopIfTrue="1">
      <formula>希望&lt;&gt;0</formula>
    </cfRule>
  </conditionalFormatting>
  <conditionalFormatting sqref="H276:I276">
    <cfRule type="expression" dxfId="420" priority="419" stopIfTrue="1">
      <formula>希望&lt;&gt;0</formula>
    </cfRule>
  </conditionalFormatting>
  <conditionalFormatting sqref="H277:I277">
    <cfRule type="expression" dxfId="419" priority="418" stopIfTrue="1">
      <formula>希望&lt;&gt;0</formula>
    </cfRule>
  </conditionalFormatting>
  <conditionalFormatting sqref="H278:I278">
    <cfRule type="expression" dxfId="418" priority="417" stopIfTrue="1">
      <formula>希望&lt;&gt;0</formula>
    </cfRule>
  </conditionalFormatting>
  <conditionalFormatting sqref="H279:I279">
    <cfRule type="expression" dxfId="417" priority="416" stopIfTrue="1">
      <formula>希望&lt;&gt;0</formula>
    </cfRule>
  </conditionalFormatting>
  <conditionalFormatting sqref="H280:I280">
    <cfRule type="expression" dxfId="416" priority="415" stopIfTrue="1">
      <formula>希望&lt;&gt;0</formula>
    </cfRule>
  </conditionalFormatting>
  <conditionalFormatting sqref="H281:I281">
    <cfRule type="expression" dxfId="415" priority="414" stopIfTrue="1">
      <formula>希望&lt;&gt;0</formula>
    </cfRule>
  </conditionalFormatting>
  <conditionalFormatting sqref="H282:I282">
    <cfRule type="expression" dxfId="414" priority="413" stopIfTrue="1">
      <formula>希望&lt;&gt;0</formula>
    </cfRule>
  </conditionalFormatting>
  <conditionalFormatting sqref="H283:I283">
    <cfRule type="expression" dxfId="413" priority="412" stopIfTrue="1">
      <formula>希望&lt;&gt;0</formula>
    </cfRule>
  </conditionalFormatting>
  <conditionalFormatting sqref="H284:I284">
    <cfRule type="expression" dxfId="412" priority="411" stopIfTrue="1">
      <formula>希望&lt;&gt;0</formula>
    </cfRule>
  </conditionalFormatting>
  <conditionalFormatting sqref="H285:I285">
    <cfRule type="expression" dxfId="411" priority="410" stopIfTrue="1">
      <formula>希望&lt;&gt;0</formula>
    </cfRule>
  </conditionalFormatting>
  <conditionalFormatting sqref="H286:I286">
    <cfRule type="expression" dxfId="410" priority="409" stopIfTrue="1">
      <formula>希望&lt;&gt;0</formula>
    </cfRule>
  </conditionalFormatting>
  <conditionalFormatting sqref="H287:I287">
    <cfRule type="expression" dxfId="409" priority="408" stopIfTrue="1">
      <formula>希望&lt;&gt;0</formula>
    </cfRule>
  </conditionalFormatting>
  <conditionalFormatting sqref="H288:I288">
    <cfRule type="expression" dxfId="408" priority="407" stopIfTrue="1">
      <formula>希望&lt;&gt;0</formula>
    </cfRule>
  </conditionalFormatting>
  <conditionalFormatting sqref="H289:I289">
    <cfRule type="expression" dxfId="407" priority="406" stopIfTrue="1">
      <formula>希望&lt;&gt;0</formula>
    </cfRule>
  </conditionalFormatting>
  <conditionalFormatting sqref="H290:I290">
    <cfRule type="expression" dxfId="406" priority="405" stopIfTrue="1">
      <formula>希望&lt;&gt;0</formula>
    </cfRule>
  </conditionalFormatting>
  <conditionalFormatting sqref="H291:I291">
    <cfRule type="expression" dxfId="405" priority="404" stopIfTrue="1">
      <formula>希望&lt;&gt;0</formula>
    </cfRule>
  </conditionalFormatting>
  <conditionalFormatting sqref="H292:I292">
    <cfRule type="expression" dxfId="404" priority="403" stopIfTrue="1">
      <formula>希望&lt;&gt;0</formula>
    </cfRule>
  </conditionalFormatting>
  <conditionalFormatting sqref="H293:I293">
    <cfRule type="expression" dxfId="403" priority="402" stopIfTrue="1">
      <formula>希望&lt;&gt;0</formula>
    </cfRule>
  </conditionalFormatting>
  <conditionalFormatting sqref="H294:I294">
    <cfRule type="expression" dxfId="402" priority="401" stopIfTrue="1">
      <formula>希望&lt;&gt;0</formula>
    </cfRule>
  </conditionalFormatting>
  <conditionalFormatting sqref="H295:I295">
    <cfRule type="expression" dxfId="401" priority="400" stopIfTrue="1">
      <formula>希望&lt;&gt;0</formula>
    </cfRule>
  </conditionalFormatting>
  <conditionalFormatting sqref="H296:I296">
    <cfRule type="expression" dxfId="400" priority="399" stopIfTrue="1">
      <formula>希望&lt;&gt;0</formula>
    </cfRule>
  </conditionalFormatting>
  <conditionalFormatting sqref="H297:I297">
    <cfRule type="expression" dxfId="399" priority="398" stopIfTrue="1">
      <formula>希望&lt;&gt;0</formula>
    </cfRule>
  </conditionalFormatting>
  <conditionalFormatting sqref="H298:I298">
    <cfRule type="expression" dxfId="398" priority="397" stopIfTrue="1">
      <formula>希望&lt;&gt;0</formula>
    </cfRule>
  </conditionalFormatting>
  <conditionalFormatting sqref="H299:I299">
    <cfRule type="expression" dxfId="397" priority="396" stopIfTrue="1">
      <formula>希望&lt;&gt;0</formula>
    </cfRule>
  </conditionalFormatting>
  <conditionalFormatting sqref="H300:I300">
    <cfRule type="expression" dxfId="396" priority="395" stopIfTrue="1">
      <formula>希望&lt;&gt;0</formula>
    </cfRule>
  </conditionalFormatting>
  <conditionalFormatting sqref="H301:I301">
    <cfRule type="expression" dxfId="395" priority="394" stopIfTrue="1">
      <formula>希望&lt;&gt;0</formula>
    </cfRule>
  </conditionalFormatting>
  <conditionalFormatting sqref="H302:I302">
    <cfRule type="expression" dxfId="394" priority="393" stopIfTrue="1">
      <formula>希望&lt;&gt;0</formula>
    </cfRule>
  </conditionalFormatting>
  <conditionalFormatting sqref="H303:I303">
    <cfRule type="expression" dxfId="393" priority="392" stopIfTrue="1">
      <formula>希望&lt;&gt;0</formula>
    </cfRule>
  </conditionalFormatting>
  <conditionalFormatting sqref="H304:I304">
    <cfRule type="expression" dxfId="392" priority="391" stopIfTrue="1">
      <formula>希望&lt;&gt;0</formula>
    </cfRule>
  </conditionalFormatting>
  <conditionalFormatting sqref="H305:I305">
    <cfRule type="expression" dxfId="391" priority="390" stopIfTrue="1">
      <formula>希望&lt;&gt;0</formula>
    </cfRule>
  </conditionalFormatting>
  <conditionalFormatting sqref="H306:I306">
    <cfRule type="expression" dxfId="390" priority="389" stopIfTrue="1">
      <formula>希望&lt;&gt;0</formula>
    </cfRule>
  </conditionalFormatting>
  <conditionalFormatting sqref="H307:I307">
    <cfRule type="expression" dxfId="389" priority="388" stopIfTrue="1">
      <formula>希望&lt;&gt;0</formula>
    </cfRule>
  </conditionalFormatting>
  <conditionalFormatting sqref="H308:I308">
    <cfRule type="expression" dxfId="388" priority="387" stopIfTrue="1">
      <formula>希望&lt;&gt;0</formula>
    </cfRule>
  </conditionalFormatting>
  <conditionalFormatting sqref="H309:I309">
    <cfRule type="expression" dxfId="387" priority="386" stopIfTrue="1">
      <formula>希望&lt;&gt;0</formula>
    </cfRule>
  </conditionalFormatting>
  <conditionalFormatting sqref="H310:I310">
    <cfRule type="expression" dxfId="386" priority="385" stopIfTrue="1">
      <formula>希望&lt;&gt;0</formula>
    </cfRule>
  </conditionalFormatting>
  <conditionalFormatting sqref="H311:I311">
    <cfRule type="expression" dxfId="385" priority="384" stopIfTrue="1">
      <formula>希望&lt;&gt;0</formula>
    </cfRule>
  </conditionalFormatting>
  <conditionalFormatting sqref="H312:I312">
    <cfRule type="expression" dxfId="384" priority="383" stopIfTrue="1">
      <formula>希望&lt;&gt;0</formula>
    </cfRule>
  </conditionalFormatting>
  <conditionalFormatting sqref="H313:I313">
    <cfRule type="expression" dxfId="383" priority="382" stopIfTrue="1">
      <formula>希望&lt;&gt;0</formula>
    </cfRule>
  </conditionalFormatting>
  <conditionalFormatting sqref="H314:I314">
    <cfRule type="expression" dxfId="382" priority="381" stopIfTrue="1">
      <formula>希望&lt;&gt;0</formula>
    </cfRule>
  </conditionalFormatting>
  <conditionalFormatting sqref="H315:I315">
    <cfRule type="expression" dxfId="381" priority="380" stopIfTrue="1">
      <formula>希望&lt;&gt;0</formula>
    </cfRule>
  </conditionalFormatting>
  <conditionalFormatting sqref="H316:I316">
    <cfRule type="expression" dxfId="380" priority="379" stopIfTrue="1">
      <formula>希望&lt;&gt;0</formula>
    </cfRule>
  </conditionalFormatting>
  <conditionalFormatting sqref="H317:I317">
    <cfRule type="expression" dxfId="379" priority="378" stopIfTrue="1">
      <formula>希望&lt;&gt;0</formula>
    </cfRule>
  </conditionalFormatting>
  <conditionalFormatting sqref="H318:I318">
    <cfRule type="expression" dxfId="378" priority="377" stopIfTrue="1">
      <formula>希望&lt;&gt;0</formula>
    </cfRule>
  </conditionalFormatting>
  <conditionalFormatting sqref="H319:I319">
    <cfRule type="expression" dxfId="377" priority="376" stopIfTrue="1">
      <formula>希望&lt;&gt;0</formula>
    </cfRule>
  </conditionalFormatting>
  <conditionalFormatting sqref="H320:I320">
    <cfRule type="expression" dxfId="376" priority="375" stopIfTrue="1">
      <formula>希望&lt;&gt;0</formula>
    </cfRule>
  </conditionalFormatting>
  <conditionalFormatting sqref="H321:I321">
    <cfRule type="expression" dxfId="375" priority="374" stopIfTrue="1">
      <formula>希望&lt;&gt;0</formula>
    </cfRule>
  </conditionalFormatting>
  <conditionalFormatting sqref="H322:I322">
    <cfRule type="expression" dxfId="374" priority="373" stopIfTrue="1">
      <formula>希望&lt;&gt;0</formula>
    </cfRule>
  </conditionalFormatting>
  <conditionalFormatting sqref="H323:I323">
    <cfRule type="expression" dxfId="373" priority="372" stopIfTrue="1">
      <formula>希望&lt;&gt;0</formula>
    </cfRule>
  </conditionalFormatting>
  <conditionalFormatting sqref="H324:I324">
    <cfRule type="expression" dxfId="372" priority="371" stopIfTrue="1">
      <formula>希望&lt;&gt;0</formula>
    </cfRule>
  </conditionalFormatting>
  <conditionalFormatting sqref="H325:I325">
    <cfRule type="expression" dxfId="371" priority="370" stopIfTrue="1">
      <formula>希望&lt;&gt;0</formula>
    </cfRule>
  </conditionalFormatting>
  <conditionalFormatting sqref="H326:I326">
    <cfRule type="expression" dxfId="370" priority="369" stopIfTrue="1">
      <formula>希望&lt;&gt;0</formula>
    </cfRule>
  </conditionalFormatting>
  <conditionalFormatting sqref="H327:I327">
    <cfRule type="expression" dxfId="369" priority="368" stopIfTrue="1">
      <formula>希望&lt;&gt;0</formula>
    </cfRule>
  </conditionalFormatting>
  <conditionalFormatting sqref="H328:I328">
    <cfRule type="expression" dxfId="368" priority="367" stopIfTrue="1">
      <formula>希望&lt;&gt;0</formula>
    </cfRule>
  </conditionalFormatting>
  <conditionalFormatting sqref="H329:I329">
    <cfRule type="expression" dxfId="367" priority="366" stopIfTrue="1">
      <formula>希望&lt;&gt;0</formula>
    </cfRule>
  </conditionalFormatting>
  <conditionalFormatting sqref="H330:I330">
    <cfRule type="expression" dxfId="366" priority="365" stopIfTrue="1">
      <formula>希望&lt;&gt;0</formula>
    </cfRule>
  </conditionalFormatting>
  <conditionalFormatting sqref="H331:I331">
    <cfRule type="expression" dxfId="365" priority="364" stopIfTrue="1">
      <formula>希望&lt;&gt;0</formula>
    </cfRule>
  </conditionalFormatting>
  <conditionalFormatting sqref="H332:I332">
    <cfRule type="expression" dxfId="364" priority="363" stopIfTrue="1">
      <formula>希望&lt;&gt;0</formula>
    </cfRule>
  </conditionalFormatting>
  <conditionalFormatting sqref="H333:I333">
    <cfRule type="expression" dxfId="363" priority="362" stopIfTrue="1">
      <formula>希望&lt;&gt;0</formula>
    </cfRule>
  </conditionalFormatting>
  <conditionalFormatting sqref="H334:I334">
    <cfRule type="expression" dxfId="362" priority="361" stopIfTrue="1">
      <formula>希望&lt;&gt;0</formula>
    </cfRule>
  </conditionalFormatting>
  <conditionalFormatting sqref="H335:I335">
    <cfRule type="expression" dxfId="361" priority="360" stopIfTrue="1">
      <formula>希望&lt;&gt;0</formula>
    </cfRule>
  </conditionalFormatting>
  <conditionalFormatting sqref="H336:I336">
    <cfRule type="expression" dxfId="360" priority="359" stopIfTrue="1">
      <formula>希望&lt;&gt;0</formula>
    </cfRule>
  </conditionalFormatting>
  <conditionalFormatting sqref="H337:I337">
    <cfRule type="expression" dxfId="359" priority="358" stopIfTrue="1">
      <formula>希望&lt;&gt;0</formula>
    </cfRule>
  </conditionalFormatting>
  <conditionalFormatting sqref="H338:I338">
    <cfRule type="expression" dxfId="358" priority="357" stopIfTrue="1">
      <formula>希望&lt;&gt;0</formula>
    </cfRule>
  </conditionalFormatting>
  <conditionalFormatting sqref="H339:I339">
    <cfRule type="expression" dxfId="357" priority="356" stopIfTrue="1">
      <formula>希望&lt;&gt;0</formula>
    </cfRule>
  </conditionalFormatting>
  <conditionalFormatting sqref="H340:I340">
    <cfRule type="expression" dxfId="356" priority="355" stopIfTrue="1">
      <formula>希望&lt;&gt;0</formula>
    </cfRule>
  </conditionalFormatting>
  <conditionalFormatting sqref="H341:I341">
    <cfRule type="expression" dxfId="355" priority="354" stopIfTrue="1">
      <formula>希望&lt;&gt;0</formula>
    </cfRule>
  </conditionalFormatting>
  <conditionalFormatting sqref="H342:I342">
    <cfRule type="expression" dxfId="354" priority="353" stopIfTrue="1">
      <formula>希望&lt;&gt;0</formula>
    </cfRule>
  </conditionalFormatting>
  <conditionalFormatting sqref="H343:I343">
    <cfRule type="expression" dxfId="353" priority="352" stopIfTrue="1">
      <formula>希望&lt;&gt;0</formula>
    </cfRule>
  </conditionalFormatting>
  <conditionalFormatting sqref="H344:I344">
    <cfRule type="expression" dxfId="352" priority="351" stopIfTrue="1">
      <formula>希望&lt;&gt;0</formula>
    </cfRule>
  </conditionalFormatting>
  <conditionalFormatting sqref="H345:I345">
    <cfRule type="expression" dxfId="351" priority="350" stopIfTrue="1">
      <formula>希望&lt;&gt;0</formula>
    </cfRule>
  </conditionalFormatting>
  <conditionalFormatting sqref="H346:I346">
    <cfRule type="expression" dxfId="350" priority="349" stopIfTrue="1">
      <formula>希望&lt;&gt;0</formula>
    </cfRule>
  </conditionalFormatting>
  <conditionalFormatting sqref="H347:I347">
    <cfRule type="expression" dxfId="349" priority="348" stopIfTrue="1">
      <formula>希望&lt;&gt;0</formula>
    </cfRule>
  </conditionalFormatting>
  <conditionalFormatting sqref="H348:I348">
    <cfRule type="expression" dxfId="348" priority="347" stopIfTrue="1">
      <formula>希望&lt;&gt;0</formula>
    </cfRule>
  </conditionalFormatting>
  <conditionalFormatting sqref="H349:I349">
    <cfRule type="expression" dxfId="347" priority="346" stopIfTrue="1">
      <formula>希望&lt;&gt;0</formula>
    </cfRule>
  </conditionalFormatting>
  <conditionalFormatting sqref="H350:I350">
    <cfRule type="expression" dxfId="346" priority="345" stopIfTrue="1">
      <formula>希望&lt;&gt;0</formula>
    </cfRule>
  </conditionalFormatting>
  <conditionalFormatting sqref="H351:I351">
    <cfRule type="expression" dxfId="345" priority="344" stopIfTrue="1">
      <formula>希望&lt;&gt;0</formula>
    </cfRule>
  </conditionalFormatting>
  <conditionalFormatting sqref="H352:I352">
    <cfRule type="expression" dxfId="344" priority="343" stopIfTrue="1">
      <formula>希望&lt;&gt;0</formula>
    </cfRule>
  </conditionalFormatting>
  <conditionalFormatting sqref="H353:I353">
    <cfRule type="expression" dxfId="343" priority="342" stopIfTrue="1">
      <formula>希望&lt;&gt;0</formula>
    </cfRule>
  </conditionalFormatting>
  <conditionalFormatting sqref="H354:I354">
    <cfRule type="expression" dxfId="342" priority="341" stopIfTrue="1">
      <formula>希望&lt;&gt;0</formula>
    </cfRule>
  </conditionalFormatting>
  <conditionalFormatting sqref="H355:I355">
    <cfRule type="expression" dxfId="341" priority="340" stopIfTrue="1">
      <formula>希望&lt;&gt;0</formula>
    </cfRule>
  </conditionalFormatting>
  <conditionalFormatting sqref="H356:I356">
    <cfRule type="expression" dxfId="340" priority="339" stopIfTrue="1">
      <formula>希望&lt;&gt;0</formula>
    </cfRule>
  </conditionalFormatting>
  <conditionalFormatting sqref="H357:I357">
    <cfRule type="expression" dxfId="339" priority="338" stopIfTrue="1">
      <formula>希望&lt;&gt;0</formula>
    </cfRule>
  </conditionalFormatting>
  <conditionalFormatting sqref="H358:I358">
    <cfRule type="expression" dxfId="338" priority="337" stopIfTrue="1">
      <formula>希望&lt;&gt;0</formula>
    </cfRule>
  </conditionalFormatting>
  <conditionalFormatting sqref="H359:I359">
    <cfRule type="expression" dxfId="337" priority="336" stopIfTrue="1">
      <formula>希望&lt;&gt;0</formula>
    </cfRule>
  </conditionalFormatting>
  <conditionalFormatting sqref="H360:I360">
    <cfRule type="expression" dxfId="336" priority="335" stopIfTrue="1">
      <formula>希望&lt;&gt;0</formula>
    </cfRule>
  </conditionalFormatting>
  <conditionalFormatting sqref="H361:I361">
    <cfRule type="expression" dxfId="335" priority="334" stopIfTrue="1">
      <formula>希望&lt;&gt;0</formula>
    </cfRule>
  </conditionalFormatting>
  <conditionalFormatting sqref="H362:I362">
    <cfRule type="expression" dxfId="334" priority="333" stopIfTrue="1">
      <formula>希望&lt;&gt;0</formula>
    </cfRule>
  </conditionalFormatting>
  <conditionalFormatting sqref="H363:I363">
    <cfRule type="expression" dxfId="333" priority="332" stopIfTrue="1">
      <formula>希望&lt;&gt;0</formula>
    </cfRule>
  </conditionalFormatting>
  <conditionalFormatting sqref="H364:I364">
    <cfRule type="expression" dxfId="332" priority="331" stopIfTrue="1">
      <formula>希望&lt;&gt;0</formula>
    </cfRule>
  </conditionalFormatting>
  <conditionalFormatting sqref="H365:I365">
    <cfRule type="expression" dxfId="331" priority="330" stopIfTrue="1">
      <formula>希望&lt;&gt;0</formula>
    </cfRule>
  </conditionalFormatting>
  <conditionalFormatting sqref="H366:I366">
    <cfRule type="expression" dxfId="330" priority="329" stopIfTrue="1">
      <formula>希望&lt;&gt;0</formula>
    </cfRule>
  </conditionalFormatting>
  <conditionalFormatting sqref="H367:I367">
    <cfRule type="expression" dxfId="329" priority="328" stopIfTrue="1">
      <formula>希望&lt;&gt;0</formula>
    </cfRule>
  </conditionalFormatting>
  <conditionalFormatting sqref="H368:I368">
    <cfRule type="expression" dxfId="328" priority="327" stopIfTrue="1">
      <formula>希望&lt;&gt;0</formula>
    </cfRule>
  </conditionalFormatting>
  <conditionalFormatting sqref="H369:I369">
    <cfRule type="expression" dxfId="327" priority="326" stopIfTrue="1">
      <formula>希望&lt;&gt;0</formula>
    </cfRule>
  </conditionalFormatting>
  <conditionalFormatting sqref="H370:I370">
    <cfRule type="expression" dxfId="326" priority="325" stopIfTrue="1">
      <formula>希望&lt;&gt;0</formula>
    </cfRule>
  </conditionalFormatting>
  <conditionalFormatting sqref="H371:I371">
    <cfRule type="expression" dxfId="325" priority="324" stopIfTrue="1">
      <formula>希望&lt;&gt;0</formula>
    </cfRule>
  </conditionalFormatting>
  <conditionalFormatting sqref="H372:I372">
    <cfRule type="expression" dxfId="324" priority="323" stopIfTrue="1">
      <formula>希望&lt;&gt;0</formula>
    </cfRule>
  </conditionalFormatting>
  <conditionalFormatting sqref="H373:I373">
    <cfRule type="expression" dxfId="323" priority="322" stopIfTrue="1">
      <formula>希望&lt;&gt;0</formula>
    </cfRule>
  </conditionalFormatting>
  <conditionalFormatting sqref="H374:I374">
    <cfRule type="expression" dxfId="322" priority="321" stopIfTrue="1">
      <formula>希望&lt;&gt;0</formula>
    </cfRule>
  </conditionalFormatting>
  <conditionalFormatting sqref="H375:I375">
    <cfRule type="expression" dxfId="321" priority="320" stopIfTrue="1">
      <formula>希望&lt;&gt;0</formula>
    </cfRule>
  </conditionalFormatting>
  <conditionalFormatting sqref="H376:I376">
    <cfRule type="expression" dxfId="320" priority="319" stopIfTrue="1">
      <formula>希望&lt;&gt;0</formula>
    </cfRule>
  </conditionalFormatting>
  <conditionalFormatting sqref="H377:I377">
    <cfRule type="expression" dxfId="319" priority="318" stopIfTrue="1">
      <formula>希望&lt;&gt;0</formula>
    </cfRule>
  </conditionalFormatting>
  <conditionalFormatting sqref="H378:I378">
    <cfRule type="expression" dxfId="318" priority="317" stopIfTrue="1">
      <formula>希望&lt;&gt;0</formula>
    </cfRule>
  </conditionalFormatting>
  <conditionalFormatting sqref="H379:I379">
    <cfRule type="expression" dxfId="317" priority="316" stopIfTrue="1">
      <formula>希望&lt;&gt;0</formula>
    </cfRule>
  </conditionalFormatting>
  <conditionalFormatting sqref="H380:I380">
    <cfRule type="expression" dxfId="316" priority="315" stopIfTrue="1">
      <formula>希望&lt;&gt;0</formula>
    </cfRule>
  </conditionalFormatting>
  <conditionalFormatting sqref="H381:I381">
    <cfRule type="expression" dxfId="315" priority="314" stopIfTrue="1">
      <formula>希望&lt;&gt;0</formula>
    </cfRule>
  </conditionalFormatting>
  <conditionalFormatting sqref="H382:I382">
    <cfRule type="expression" dxfId="314" priority="313" stopIfTrue="1">
      <formula>希望&lt;&gt;0</formula>
    </cfRule>
  </conditionalFormatting>
  <conditionalFormatting sqref="H383:I383">
    <cfRule type="expression" dxfId="313" priority="312" stopIfTrue="1">
      <formula>希望&lt;&gt;0</formula>
    </cfRule>
  </conditionalFormatting>
  <conditionalFormatting sqref="H384:I384">
    <cfRule type="expression" dxfId="312" priority="311" stopIfTrue="1">
      <formula>希望&lt;&gt;0</formula>
    </cfRule>
  </conditionalFormatting>
  <conditionalFormatting sqref="H385:I385">
    <cfRule type="expression" dxfId="311" priority="310" stopIfTrue="1">
      <formula>希望&lt;&gt;0</formula>
    </cfRule>
  </conditionalFormatting>
  <conditionalFormatting sqref="H386:I386">
    <cfRule type="expression" dxfId="310" priority="309" stopIfTrue="1">
      <formula>希望&lt;&gt;0</formula>
    </cfRule>
  </conditionalFormatting>
  <conditionalFormatting sqref="H387:I387">
    <cfRule type="expression" dxfId="309" priority="308" stopIfTrue="1">
      <formula>希望&lt;&gt;0</formula>
    </cfRule>
  </conditionalFormatting>
  <conditionalFormatting sqref="H388:I388">
    <cfRule type="expression" dxfId="308" priority="307" stopIfTrue="1">
      <formula>希望&lt;&gt;0</formula>
    </cfRule>
  </conditionalFormatting>
  <conditionalFormatting sqref="H389:I389">
    <cfRule type="expression" dxfId="307" priority="306" stopIfTrue="1">
      <formula>希望&lt;&gt;0</formula>
    </cfRule>
  </conditionalFormatting>
  <conditionalFormatting sqref="H390:I390">
    <cfRule type="expression" dxfId="306" priority="305" stopIfTrue="1">
      <formula>希望&lt;&gt;0</formula>
    </cfRule>
  </conditionalFormatting>
  <conditionalFormatting sqref="H391:I391">
    <cfRule type="expression" dxfId="305" priority="304" stopIfTrue="1">
      <formula>希望&lt;&gt;0</formula>
    </cfRule>
  </conditionalFormatting>
  <conditionalFormatting sqref="H392:I392">
    <cfRule type="expression" dxfId="304" priority="303" stopIfTrue="1">
      <formula>希望&lt;&gt;0</formula>
    </cfRule>
  </conditionalFormatting>
  <conditionalFormatting sqref="H393:I393">
    <cfRule type="expression" dxfId="303" priority="302" stopIfTrue="1">
      <formula>希望&lt;&gt;0</formula>
    </cfRule>
  </conditionalFormatting>
  <conditionalFormatting sqref="H394:I394">
    <cfRule type="expression" dxfId="302" priority="301" stopIfTrue="1">
      <formula>希望&lt;&gt;0</formula>
    </cfRule>
  </conditionalFormatting>
  <conditionalFormatting sqref="H395:I395">
    <cfRule type="expression" dxfId="301" priority="300" stopIfTrue="1">
      <formula>希望&lt;&gt;0</formula>
    </cfRule>
  </conditionalFormatting>
  <conditionalFormatting sqref="H396:I396">
    <cfRule type="expression" dxfId="300" priority="299" stopIfTrue="1">
      <formula>希望&lt;&gt;0</formula>
    </cfRule>
  </conditionalFormatting>
  <conditionalFormatting sqref="H397:I397">
    <cfRule type="expression" dxfId="299" priority="298" stopIfTrue="1">
      <formula>希望&lt;&gt;0</formula>
    </cfRule>
  </conditionalFormatting>
  <conditionalFormatting sqref="H398:I398">
    <cfRule type="expression" dxfId="298" priority="297" stopIfTrue="1">
      <formula>希望&lt;&gt;0</formula>
    </cfRule>
  </conditionalFormatting>
  <conditionalFormatting sqref="H399:I399">
    <cfRule type="expression" dxfId="297" priority="296" stopIfTrue="1">
      <formula>希望&lt;&gt;0</formula>
    </cfRule>
  </conditionalFormatting>
  <conditionalFormatting sqref="H400:I400">
    <cfRule type="expression" dxfId="296" priority="295" stopIfTrue="1">
      <formula>希望&lt;&gt;0</formula>
    </cfRule>
  </conditionalFormatting>
  <conditionalFormatting sqref="H401:I401">
    <cfRule type="expression" dxfId="295" priority="294" stopIfTrue="1">
      <formula>希望&lt;&gt;0</formula>
    </cfRule>
  </conditionalFormatting>
  <conditionalFormatting sqref="H402:I402">
    <cfRule type="expression" dxfId="294" priority="293" stopIfTrue="1">
      <formula>希望&lt;&gt;0</formula>
    </cfRule>
  </conditionalFormatting>
  <conditionalFormatting sqref="H403:I403">
    <cfRule type="expression" dxfId="293" priority="292" stopIfTrue="1">
      <formula>希望&lt;&gt;0</formula>
    </cfRule>
  </conditionalFormatting>
  <conditionalFormatting sqref="H404:I404">
    <cfRule type="expression" dxfId="292" priority="291" stopIfTrue="1">
      <formula>希望&lt;&gt;0</formula>
    </cfRule>
  </conditionalFormatting>
  <conditionalFormatting sqref="H405:I405">
    <cfRule type="expression" dxfId="291" priority="290" stopIfTrue="1">
      <formula>希望&lt;&gt;0</formula>
    </cfRule>
  </conditionalFormatting>
  <conditionalFormatting sqref="H406:I406">
    <cfRule type="expression" dxfId="290" priority="289" stopIfTrue="1">
      <formula>希望&lt;&gt;0</formula>
    </cfRule>
  </conditionalFormatting>
  <conditionalFormatting sqref="H407:I407">
    <cfRule type="expression" dxfId="289" priority="288" stopIfTrue="1">
      <formula>希望&lt;&gt;0</formula>
    </cfRule>
  </conditionalFormatting>
  <conditionalFormatting sqref="H408:I408">
    <cfRule type="expression" dxfId="288" priority="287" stopIfTrue="1">
      <formula>希望&lt;&gt;0</formula>
    </cfRule>
  </conditionalFormatting>
  <conditionalFormatting sqref="H409:I409">
    <cfRule type="expression" dxfId="287" priority="286" stopIfTrue="1">
      <formula>希望&lt;&gt;0</formula>
    </cfRule>
  </conditionalFormatting>
  <conditionalFormatting sqref="H410:I410">
    <cfRule type="expression" dxfId="286" priority="285" stopIfTrue="1">
      <formula>希望&lt;&gt;0</formula>
    </cfRule>
  </conditionalFormatting>
  <conditionalFormatting sqref="H411:I411">
    <cfRule type="expression" dxfId="285" priority="284" stopIfTrue="1">
      <formula>希望&lt;&gt;0</formula>
    </cfRule>
  </conditionalFormatting>
  <conditionalFormatting sqref="H412:I412">
    <cfRule type="expression" dxfId="284" priority="283" stopIfTrue="1">
      <formula>希望&lt;&gt;0</formula>
    </cfRule>
  </conditionalFormatting>
  <conditionalFormatting sqref="H413:I413">
    <cfRule type="expression" dxfId="283" priority="282" stopIfTrue="1">
      <formula>希望&lt;&gt;0</formula>
    </cfRule>
  </conditionalFormatting>
  <conditionalFormatting sqref="H414:I414">
    <cfRule type="expression" dxfId="282" priority="281" stopIfTrue="1">
      <formula>希望&lt;&gt;0</formula>
    </cfRule>
  </conditionalFormatting>
  <conditionalFormatting sqref="H415:I415">
    <cfRule type="expression" dxfId="281" priority="280" stopIfTrue="1">
      <formula>希望&lt;&gt;0</formula>
    </cfRule>
  </conditionalFormatting>
  <conditionalFormatting sqref="H416:I416">
    <cfRule type="expression" dxfId="280" priority="279" stopIfTrue="1">
      <formula>希望&lt;&gt;0</formula>
    </cfRule>
  </conditionalFormatting>
  <conditionalFormatting sqref="H417:I417">
    <cfRule type="expression" dxfId="279" priority="278" stopIfTrue="1">
      <formula>希望&lt;&gt;0</formula>
    </cfRule>
  </conditionalFormatting>
  <conditionalFormatting sqref="H418:I418">
    <cfRule type="expression" dxfId="278" priority="277" stopIfTrue="1">
      <formula>希望&lt;&gt;0</formula>
    </cfRule>
  </conditionalFormatting>
  <conditionalFormatting sqref="H419:I419">
    <cfRule type="expression" dxfId="277" priority="276" stopIfTrue="1">
      <formula>希望&lt;&gt;0</formula>
    </cfRule>
  </conditionalFormatting>
  <conditionalFormatting sqref="H420:I420">
    <cfRule type="expression" dxfId="276" priority="275" stopIfTrue="1">
      <formula>希望&lt;&gt;0</formula>
    </cfRule>
  </conditionalFormatting>
  <conditionalFormatting sqref="H421:I421">
    <cfRule type="expression" dxfId="275" priority="274" stopIfTrue="1">
      <formula>希望&lt;&gt;0</formula>
    </cfRule>
  </conditionalFormatting>
  <conditionalFormatting sqref="H422:I422">
    <cfRule type="expression" dxfId="274" priority="273" stopIfTrue="1">
      <formula>希望&lt;&gt;0</formula>
    </cfRule>
  </conditionalFormatting>
  <conditionalFormatting sqref="H423:I423">
    <cfRule type="expression" dxfId="273" priority="272" stopIfTrue="1">
      <formula>希望&lt;&gt;0</formula>
    </cfRule>
  </conditionalFormatting>
  <conditionalFormatting sqref="H424:I424">
    <cfRule type="expression" dxfId="272" priority="271" stopIfTrue="1">
      <formula>希望&lt;&gt;0</formula>
    </cfRule>
  </conditionalFormatting>
  <conditionalFormatting sqref="H425:I425">
    <cfRule type="expression" dxfId="271" priority="270" stopIfTrue="1">
      <formula>希望&lt;&gt;0</formula>
    </cfRule>
  </conditionalFormatting>
  <conditionalFormatting sqref="H426:I426">
    <cfRule type="expression" dxfId="270" priority="269" stopIfTrue="1">
      <formula>希望&lt;&gt;0</formula>
    </cfRule>
  </conditionalFormatting>
  <conditionalFormatting sqref="H427:I427">
    <cfRule type="expression" dxfId="269" priority="268" stopIfTrue="1">
      <formula>希望&lt;&gt;0</formula>
    </cfRule>
  </conditionalFormatting>
  <conditionalFormatting sqref="H428:I428">
    <cfRule type="expression" dxfId="268" priority="267" stopIfTrue="1">
      <formula>希望&lt;&gt;0</formula>
    </cfRule>
  </conditionalFormatting>
  <conditionalFormatting sqref="H429:I429">
    <cfRule type="expression" dxfId="267" priority="266" stopIfTrue="1">
      <formula>希望&lt;&gt;0</formula>
    </cfRule>
  </conditionalFormatting>
  <conditionalFormatting sqref="H430:I430">
    <cfRule type="expression" dxfId="266" priority="265" stopIfTrue="1">
      <formula>希望&lt;&gt;0</formula>
    </cfRule>
  </conditionalFormatting>
  <conditionalFormatting sqref="H431:I431">
    <cfRule type="expression" dxfId="265" priority="264" stopIfTrue="1">
      <formula>希望&lt;&gt;0</formula>
    </cfRule>
  </conditionalFormatting>
  <conditionalFormatting sqref="H432:I432">
    <cfRule type="expression" dxfId="264" priority="263" stopIfTrue="1">
      <formula>希望&lt;&gt;0</formula>
    </cfRule>
  </conditionalFormatting>
  <conditionalFormatting sqref="H433:I433">
    <cfRule type="expression" dxfId="263" priority="262" stopIfTrue="1">
      <formula>希望&lt;&gt;0</formula>
    </cfRule>
  </conditionalFormatting>
  <conditionalFormatting sqref="H434:I434">
    <cfRule type="expression" dxfId="262" priority="261" stopIfTrue="1">
      <formula>希望&lt;&gt;0</formula>
    </cfRule>
  </conditionalFormatting>
  <conditionalFormatting sqref="H435:I435">
    <cfRule type="expression" dxfId="261" priority="260" stopIfTrue="1">
      <formula>希望&lt;&gt;0</formula>
    </cfRule>
  </conditionalFormatting>
  <conditionalFormatting sqref="H436:I436">
    <cfRule type="expression" dxfId="260" priority="259" stopIfTrue="1">
      <formula>希望&lt;&gt;0</formula>
    </cfRule>
  </conditionalFormatting>
  <conditionalFormatting sqref="H437:I437">
    <cfRule type="expression" dxfId="259" priority="258" stopIfTrue="1">
      <formula>希望&lt;&gt;0</formula>
    </cfRule>
  </conditionalFormatting>
  <conditionalFormatting sqref="H438:I438">
    <cfRule type="expression" dxfId="258" priority="257" stopIfTrue="1">
      <formula>希望&lt;&gt;0</formula>
    </cfRule>
  </conditionalFormatting>
  <conditionalFormatting sqref="H439:I439">
    <cfRule type="expression" dxfId="257" priority="256" stopIfTrue="1">
      <formula>希望&lt;&gt;0</formula>
    </cfRule>
  </conditionalFormatting>
  <conditionalFormatting sqref="H440:I440">
    <cfRule type="expression" dxfId="256" priority="255" stopIfTrue="1">
      <formula>希望&lt;&gt;0</formula>
    </cfRule>
  </conditionalFormatting>
  <conditionalFormatting sqref="H441:I441">
    <cfRule type="expression" dxfId="255" priority="254" stopIfTrue="1">
      <formula>希望&lt;&gt;0</formula>
    </cfRule>
  </conditionalFormatting>
  <conditionalFormatting sqref="H442:I442">
    <cfRule type="expression" dxfId="254" priority="253" stopIfTrue="1">
      <formula>希望&lt;&gt;0</formula>
    </cfRule>
  </conditionalFormatting>
  <conditionalFormatting sqref="H443:I443">
    <cfRule type="expression" dxfId="253" priority="252" stopIfTrue="1">
      <formula>希望&lt;&gt;0</formula>
    </cfRule>
  </conditionalFormatting>
  <conditionalFormatting sqref="H444:I444">
    <cfRule type="expression" dxfId="252" priority="251" stopIfTrue="1">
      <formula>希望&lt;&gt;0</formula>
    </cfRule>
  </conditionalFormatting>
  <conditionalFormatting sqref="H445:I445">
    <cfRule type="expression" dxfId="251" priority="250" stopIfTrue="1">
      <formula>希望&lt;&gt;0</formula>
    </cfRule>
  </conditionalFormatting>
  <conditionalFormatting sqref="H446:I446">
    <cfRule type="expression" dxfId="250" priority="249" stopIfTrue="1">
      <formula>希望&lt;&gt;0</formula>
    </cfRule>
  </conditionalFormatting>
  <conditionalFormatting sqref="H447:I447">
    <cfRule type="expression" dxfId="249" priority="248" stopIfTrue="1">
      <formula>希望&lt;&gt;0</formula>
    </cfRule>
  </conditionalFormatting>
  <conditionalFormatting sqref="H448:I448">
    <cfRule type="expression" dxfId="248" priority="247" stopIfTrue="1">
      <formula>希望&lt;&gt;0</formula>
    </cfRule>
  </conditionalFormatting>
  <conditionalFormatting sqref="H449:I449">
    <cfRule type="expression" dxfId="247" priority="246" stopIfTrue="1">
      <formula>希望&lt;&gt;0</formula>
    </cfRule>
  </conditionalFormatting>
  <conditionalFormatting sqref="H450:I450">
    <cfRule type="expression" dxfId="246" priority="245" stopIfTrue="1">
      <formula>希望&lt;&gt;0</formula>
    </cfRule>
  </conditionalFormatting>
  <conditionalFormatting sqref="H451:I451">
    <cfRule type="expression" dxfId="245" priority="244" stopIfTrue="1">
      <formula>希望&lt;&gt;0</formula>
    </cfRule>
  </conditionalFormatting>
  <conditionalFormatting sqref="H452:I452">
    <cfRule type="expression" dxfId="244" priority="243" stopIfTrue="1">
      <formula>希望&lt;&gt;0</formula>
    </cfRule>
  </conditionalFormatting>
  <conditionalFormatting sqref="H453:I453">
    <cfRule type="expression" dxfId="243" priority="242" stopIfTrue="1">
      <formula>希望&lt;&gt;0</formula>
    </cfRule>
  </conditionalFormatting>
  <conditionalFormatting sqref="H454:I454">
    <cfRule type="expression" dxfId="242" priority="241" stopIfTrue="1">
      <formula>希望&lt;&gt;0</formula>
    </cfRule>
  </conditionalFormatting>
  <conditionalFormatting sqref="H455:I455">
    <cfRule type="expression" dxfId="241" priority="240" stopIfTrue="1">
      <formula>希望&lt;&gt;0</formula>
    </cfRule>
  </conditionalFormatting>
  <conditionalFormatting sqref="H456:I456">
    <cfRule type="expression" dxfId="240" priority="239" stopIfTrue="1">
      <formula>希望&lt;&gt;0</formula>
    </cfRule>
  </conditionalFormatting>
  <conditionalFormatting sqref="H457:I457">
    <cfRule type="expression" dxfId="239" priority="238" stopIfTrue="1">
      <formula>希望&lt;&gt;0</formula>
    </cfRule>
  </conditionalFormatting>
  <conditionalFormatting sqref="H458:I458">
    <cfRule type="expression" dxfId="238" priority="237" stopIfTrue="1">
      <formula>希望&lt;&gt;0</formula>
    </cfRule>
  </conditionalFormatting>
  <conditionalFormatting sqref="H459:I459">
    <cfRule type="expression" dxfId="237" priority="236" stopIfTrue="1">
      <formula>希望&lt;&gt;0</formula>
    </cfRule>
  </conditionalFormatting>
  <conditionalFormatting sqref="H460:I460">
    <cfRule type="expression" dxfId="236" priority="235" stopIfTrue="1">
      <formula>希望&lt;&gt;0</formula>
    </cfRule>
  </conditionalFormatting>
  <conditionalFormatting sqref="H461:I461">
    <cfRule type="expression" dxfId="235" priority="234" stopIfTrue="1">
      <formula>希望&lt;&gt;0</formula>
    </cfRule>
  </conditionalFormatting>
  <conditionalFormatting sqref="H462:I462">
    <cfRule type="expression" dxfId="234" priority="233" stopIfTrue="1">
      <formula>希望&lt;&gt;0</formula>
    </cfRule>
  </conditionalFormatting>
  <conditionalFormatting sqref="H463:I463">
    <cfRule type="expression" dxfId="233" priority="232" stopIfTrue="1">
      <formula>希望&lt;&gt;0</formula>
    </cfRule>
  </conditionalFormatting>
  <conditionalFormatting sqref="H464:I464">
    <cfRule type="expression" dxfId="232" priority="231" stopIfTrue="1">
      <formula>希望&lt;&gt;0</formula>
    </cfRule>
  </conditionalFormatting>
  <conditionalFormatting sqref="H465:I465">
    <cfRule type="expression" dxfId="231" priority="230" stopIfTrue="1">
      <formula>希望&lt;&gt;0</formula>
    </cfRule>
  </conditionalFormatting>
  <conditionalFormatting sqref="H466:I466">
    <cfRule type="expression" dxfId="230" priority="229" stopIfTrue="1">
      <formula>希望&lt;&gt;0</formula>
    </cfRule>
  </conditionalFormatting>
  <conditionalFormatting sqref="Q466:W466">
    <cfRule type="expression" dxfId="229" priority="228" stopIfTrue="1">
      <formula>AND(H466="○",TRIM(Q466)="")</formula>
    </cfRule>
  </conditionalFormatting>
  <conditionalFormatting sqref="H472:I472">
    <cfRule type="expression" dxfId="228" priority="227" stopIfTrue="1">
      <formula>希望&lt;&gt;0</formula>
    </cfRule>
  </conditionalFormatting>
  <conditionalFormatting sqref="H473:I473">
    <cfRule type="expression" dxfId="227" priority="226" stopIfTrue="1">
      <formula>希望&lt;&gt;0</formula>
    </cfRule>
  </conditionalFormatting>
  <conditionalFormatting sqref="H474:I474">
    <cfRule type="expression" dxfId="226" priority="225" stopIfTrue="1">
      <formula>希望&lt;&gt;0</formula>
    </cfRule>
  </conditionalFormatting>
  <conditionalFormatting sqref="H475:I475">
    <cfRule type="expression" dxfId="225" priority="224" stopIfTrue="1">
      <formula>希望&lt;&gt;0</formula>
    </cfRule>
  </conditionalFormatting>
  <conditionalFormatting sqref="H476:I476">
    <cfRule type="expression" dxfId="224" priority="223" stopIfTrue="1">
      <formula>希望&lt;&gt;0</formula>
    </cfRule>
  </conditionalFormatting>
  <conditionalFormatting sqref="H477:I477">
    <cfRule type="expression" dxfId="223" priority="222" stopIfTrue="1">
      <formula>希望&lt;&gt;0</formula>
    </cfRule>
  </conditionalFormatting>
  <conditionalFormatting sqref="H478:I478">
    <cfRule type="expression" dxfId="222" priority="221" stopIfTrue="1">
      <formula>希望&lt;&gt;0</formula>
    </cfRule>
  </conditionalFormatting>
  <conditionalFormatting sqref="H479:I479">
    <cfRule type="expression" dxfId="221" priority="220" stopIfTrue="1">
      <formula>希望&lt;&gt;0</formula>
    </cfRule>
  </conditionalFormatting>
  <conditionalFormatting sqref="H480:I480">
    <cfRule type="expression" dxfId="220" priority="219" stopIfTrue="1">
      <formula>希望&lt;&gt;0</formula>
    </cfRule>
  </conditionalFormatting>
  <conditionalFormatting sqref="H481:I481">
    <cfRule type="expression" dxfId="219" priority="218" stopIfTrue="1">
      <formula>希望&lt;&gt;0</formula>
    </cfRule>
  </conditionalFormatting>
  <conditionalFormatting sqref="H482:I482">
    <cfRule type="expression" dxfId="218" priority="217" stopIfTrue="1">
      <formula>希望&lt;&gt;0</formula>
    </cfRule>
  </conditionalFormatting>
  <conditionalFormatting sqref="H483:I483">
    <cfRule type="expression" dxfId="217" priority="216" stopIfTrue="1">
      <formula>希望&lt;&gt;0</formula>
    </cfRule>
  </conditionalFormatting>
  <conditionalFormatting sqref="H484:I484">
    <cfRule type="expression" dxfId="216" priority="215" stopIfTrue="1">
      <formula>希望&lt;&gt;0</formula>
    </cfRule>
  </conditionalFormatting>
  <conditionalFormatting sqref="H485:I485">
    <cfRule type="expression" dxfId="215" priority="214" stopIfTrue="1">
      <formula>希望&lt;&gt;0</formula>
    </cfRule>
  </conditionalFormatting>
  <conditionalFormatting sqref="H486:I486">
    <cfRule type="expression" dxfId="214" priority="213" stopIfTrue="1">
      <formula>希望&lt;&gt;0</formula>
    </cfRule>
  </conditionalFormatting>
  <conditionalFormatting sqref="H487:I487">
    <cfRule type="expression" dxfId="213" priority="212" stopIfTrue="1">
      <formula>希望&lt;&gt;0</formula>
    </cfRule>
  </conditionalFormatting>
  <conditionalFormatting sqref="H488:I488">
    <cfRule type="expression" dxfId="212" priority="211" stopIfTrue="1">
      <formula>希望&lt;&gt;0</formula>
    </cfRule>
  </conditionalFormatting>
  <conditionalFormatting sqref="H489:I489">
    <cfRule type="expression" dxfId="211" priority="210" stopIfTrue="1">
      <formula>希望&lt;&gt;0</formula>
    </cfRule>
  </conditionalFormatting>
  <conditionalFormatting sqref="H490:I490">
    <cfRule type="expression" dxfId="210" priority="209" stopIfTrue="1">
      <formula>希望&lt;&gt;0</formula>
    </cfRule>
  </conditionalFormatting>
  <conditionalFormatting sqref="H491:I491">
    <cfRule type="expression" dxfId="209" priority="208" stopIfTrue="1">
      <formula>希望&lt;&gt;0</formula>
    </cfRule>
  </conditionalFormatting>
  <conditionalFormatting sqref="H492:I492">
    <cfRule type="expression" dxfId="208" priority="207" stopIfTrue="1">
      <formula>希望&lt;&gt;0</formula>
    </cfRule>
  </conditionalFormatting>
  <conditionalFormatting sqref="H493:I493">
    <cfRule type="expression" dxfId="207" priority="206" stopIfTrue="1">
      <formula>希望&lt;&gt;0</formula>
    </cfRule>
  </conditionalFormatting>
  <conditionalFormatting sqref="H494:I494">
    <cfRule type="expression" dxfId="206" priority="205" stopIfTrue="1">
      <formula>希望&lt;&gt;0</formula>
    </cfRule>
  </conditionalFormatting>
  <conditionalFormatting sqref="H495:I495">
    <cfRule type="expression" dxfId="205" priority="204" stopIfTrue="1">
      <formula>希望&lt;&gt;0</formula>
    </cfRule>
  </conditionalFormatting>
  <conditionalFormatting sqref="H496:I496">
    <cfRule type="expression" dxfId="204" priority="203" stopIfTrue="1">
      <formula>希望&lt;&gt;0</formula>
    </cfRule>
  </conditionalFormatting>
  <conditionalFormatting sqref="H497:I497">
    <cfRule type="expression" dxfId="203" priority="202" stopIfTrue="1">
      <formula>希望&lt;&gt;0</formula>
    </cfRule>
  </conditionalFormatting>
  <conditionalFormatting sqref="H498:I498">
    <cfRule type="expression" dxfId="202" priority="201" stopIfTrue="1">
      <formula>希望&lt;&gt;0</formula>
    </cfRule>
  </conditionalFormatting>
  <conditionalFormatting sqref="H499:I499">
    <cfRule type="expression" dxfId="201" priority="200" stopIfTrue="1">
      <formula>希望&lt;&gt;0</formula>
    </cfRule>
  </conditionalFormatting>
  <conditionalFormatting sqref="H500:I500">
    <cfRule type="expression" dxfId="200" priority="199" stopIfTrue="1">
      <formula>希望&lt;&gt;0</formula>
    </cfRule>
  </conditionalFormatting>
  <conditionalFormatting sqref="H501:I501">
    <cfRule type="expression" dxfId="199" priority="198" stopIfTrue="1">
      <formula>希望&lt;&gt;0</formula>
    </cfRule>
  </conditionalFormatting>
  <conditionalFormatting sqref="H502:I502">
    <cfRule type="expression" dxfId="198" priority="197" stopIfTrue="1">
      <formula>希望&lt;&gt;0</formula>
    </cfRule>
  </conditionalFormatting>
  <conditionalFormatting sqref="H503:I503">
    <cfRule type="expression" dxfId="197" priority="196" stopIfTrue="1">
      <formula>希望&lt;&gt;0</formula>
    </cfRule>
  </conditionalFormatting>
  <conditionalFormatting sqref="H504:I504">
    <cfRule type="expression" dxfId="196" priority="195" stopIfTrue="1">
      <formula>希望&lt;&gt;0</formula>
    </cfRule>
  </conditionalFormatting>
  <conditionalFormatting sqref="H505:I505">
    <cfRule type="expression" dxfId="195" priority="194" stopIfTrue="1">
      <formula>希望&lt;&gt;0</formula>
    </cfRule>
  </conditionalFormatting>
  <conditionalFormatting sqref="H506:I506">
    <cfRule type="expression" dxfId="194" priority="193" stopIfTrue="1">
      <formula>希望&lt;&gt;0</formula>
    </cfRule>
  </conditionalFormatting>
  <conditionalFormatting sqref="H507:I507">
    <cfRule type="expression" dxfId="193" priority="192" stopIfTrue="1">
      <formula>希望&lt;&gt;0</formula>
    </cfRule>
  </conditionalFormatting>
  <conditionalFormatting sqref="H508:I508">
    <cfRule type="expression" dxfId="192" priority="191" stopIfTrue="1">
      <formula>希望&lt;&gt;0</formula>
    </cfRule>
  </conditionalFormatting>
  <conditionalFormatting sqref="H509:I509">
    <cfRule type="expression" dxfId="191" priority="190" stopIfTrue="1">
      <formula>希望&lt;&gt;0</formula>
    </cfRule>
  </conditionalFormatting>
  <conditionalFormatting sqref="H510:I510">
    <cfRule type="expression" dxfId="190" priority="189" stopIfTrue="1">
      <formula>希望&lt;&gt;0</formula>
    </cfRule>
  </conditionalFormatting>
  <conditionalFormatting sqref="H511:I511">
    <cfRule type="expression" dxfId="189" priority="188" stopIfTrue="1">
      <formula>希望&lt;&gt;0</formula>
    </cfRule>
  </conditionalFormatting>
  <conditionalFormatting sqref="H512:I512">
    <cfRule type="expression" dxfId="188" priority="187" stopIfTrue="1">
      <formula>希望&lt;&gt;0</formula>
    </cfRule>
  </conditionalFormatting>
  <conditionalFormatting sqref="H513:I513">
    <cfRule type="expression" dxfId="187" priority="186" stopIfTrue="1">
      <formula>希望&lt;&gt;0</formula>
    </cfRule>
  </conditionalFormatting>
  <conditionalFormatting sqref="H514:I514">
    <cfRule type="expression" dxfId="186" priority="185" stopIfTrue="1">
      <formula>希望&lt;&gt;0</formula>
    </cfRule>
  </conditionalFormatting>
  <conditionalFormatting sqref="H515:I515">
    <cfRule type="expression" dxfId="185" priority="184" stopIfTrue="1">
      <formula>希望&lt;&gt;0</formula>
    </cfRule>
  </conditionalFormatting>
  <conditionalFormatting sqref="H516:I516">
    <cfRule type="expression" dxfId="184" priority="183" stopIfTrue="1">
      <formula>希望&lt;&gt;0</formula>
    </cfRule>
  </conditionalFormatting>
  <conditionalFormatting sqref="H517:I517">
    <cfRule type="expression" dxfId="183" priority="182" stopIfTrue="1">
      <formula>希望&lt;&gt;0</formula>
    </cfRule>
  </conditionalFormatting>
  <conditionalFormatting sqref="H518:I518">
    <cfRule type="expression" dxfId="182" priority="181" stopIfTrue="1">
      <formula>希望&lt;&gt;0</formula>
    </cfRule>
  </conditionalFormatting>
  <conditionalFormatting sqref="H519:I519">
    <cfRule type="expression" dxfId="181" priority="180" stopIfTrue="1">
      <formula>希望&lt;&gt;0</formula>
    </cfRule>
  </conditionalFormatting>
  <conditionalFormatting sqref="H520:I520">
    <cfRule type="expression" dxfId="180" priority="179" stopIfTrue="1">
      <formula>希望&lt;&gt;0</formula>
    </cfRule>
  </conditionalFormatting>
  <conditionalFormatting sqref="H521:I521">
    <cfRule type="expression" dxfId="179" priority="178" stopIfTrue="1">
      <formula>希望&lt;&gt;0</formula>
    </cfRule>
  </conditionalFormatting>
  <conditionalFormatting sqref="H522:I522">
    <cfRule type="expression" dxfId="178" priority="177" stopIfTrue="1">
      <formula>希望&lt;&gt;0</formula>
    </cfRule>
  </conditionalFormatting>
  <conditionalFormatting sqref="H523:I523">
    <cfRule type="expression" dxfId="177" priority="176" stopIfTrue="1">
      <formula>希望&lt;&gt;0</formula>
    </cfRule>
  </conditionalFormatting>
  <conditionalFormatting sqref="H524:I524">
    <cfRule type="expression" dxfId="176" priority="175" stopIfTrue="1">
      <formula>希望&lt;&gt;0</formula>
    </cfRule>
  </conditionalFormatting>
  <conditionalFormatting sqref="H525:I525">
    <cfRule type="expression" dxfId="175" priority="174" stopIfTrue="1">
      <formula>希望&lt;&gt;0</formula>
    </cfRule>
  </conditionalFormatting>
  <conditionalFormatting sqref="H526:I526">
    <cfRule type="expression" dxfId="174" priority="173" stopIfTrue="1">
      <formula>希望&lt;&gt;0</formula>
    </cfRule>
  </conditionalFormatting>
  <conditionalFormatting sqref="H527:I527">
    <cfRule type="expression" dxfId="173" priority="172" stopIfTrue="1">
      <formula>希望&lt;&gt;0</formula>
    </cfRule>
  </conditionalFormatting>
  <conditionalFormatting sqref="H528:I528">
    <cfRule type="expression" dxfId="172" priority="171" stopIfTrue="1">
      <formula>希望&lt;&gt;0</formula>
    </cfRule>
  </conditionalFormatting>
  <conditionalFormatting sqref="H529:I529">
    <cfRule type="expression" dxfId="171" priority="170" stopIfTrue="1">
      <formula>希望&lt;&gt;0</formula>
    </cfRule>
  </conditionalFormatting>
  <conditionalFormatting sqref="H530:I530">
    <cfRule type="expression" dxfId="170" priority="169" stopIfTrue="1">
      <formula>希望&lt;&gt;0</formula>
    </cfRule>
  </conditionalFormatting>
  <conditionalFormatting sqref="H531:I531">
    <cfRule type="expression" dxfId="169" priority="168" stopIfTrue="1">
      <formula>希望&lt;&gt;0</formula>
    </cfRule>
  </conditionalFormatting>
  <conditionalFormatting sqref="H532:I532">
    <cfRule type="expression" dxfId="168" priority="167" stopIfTrue="1">
      <formula>希望&lt;&gt;0</formula>
    </cfRule>
  </conditionalFormatting>
  <conditionalFormatting sqref="H533:I533">
    <cfRule type="expression" dxfId="167" priority="166" stopIfTrue="1">
      <formula>希望&lt;&gt;0</formula>
    </cfRule>
  </conditionalFormatting>
  <conditionalFormatting sqref="H534:I534">
    <cfRule type="expression" dxfId="166" priority="165" stopIfTrue="1">
      <formula>希望&lt;&gt;0</formula>
    </cfRule>
  </conditionalFormatting>
  <conditionalFormatting sqref="Q534:W534">
    <cfRule type="expression" dxfId="165" priority="164" stopIfTrue="1">
      <formula>AND(H534="○",TRIM(Q534)="")</formula>
    </cfRule>
  </conditionalFormatting>
  <conditionalFormatting sqref="H535:I535">
    <cfRule type="expression" dxfId="164" priority="163" stopIfTrue="1">
      <formula>希望&lt;&gt;0</formula>
    </cfRule>
  </conditionalFormatting>
  <conditionalFormatting sqref="H536:I536">
    <cfRule type="expression" dxfId="163" priority="162" stopIfTrue="1">
      <formula>希望&lt;&gt;0</formula>
    </cfRule>
  </conditionalFormatting>
  <conditionalFormatting sqref="H537:I537">
    <cfRule type="expression" dxfId="162" priority="161" stopIfTrue="1">
      <formula>希望&lt;&gt;0</formula>
    </cfRule>
  </conditionalFormatting>
  <conditionalFormatting sqref="H538:I538">
    <cfRule type="expression" dxfId="161" priority="160" stopIfTrue="1">
      <formula>希望&lt;&gt;0</formula>
    </cfRule>
  </conditionalFormatting>
  <conditionalFormatting sqref="H539:I539">
    <cfRule type="expression" dxfId="160" priority="159" stopIfTrue="1">
      <formula>希望&lt;&gt;0</formula>
    </cfRule>
  </conditionalFormatting>
  <conditionalFormatting sqref="H540:I540">
    <cfRule type="expression" dxfId="159" priority="158" stopIfTrue="1">
      <formula>希望&lt;&gt;0</formula>
    </cfRule>
  </conditionalFormatting>
  <conditionalFormatting sqref="H541:I541">
    <cfRule type="expression" dxfId="158" priority="157" stopIfTrue="1">
      <formula>希望&lt;&gt;0</formula>
    </cfRule>
  </conditionalFormatting>
  <conditionalFormatting sqref="H542:I542">
    <cfRule type="expression" dxfId="157" priority="156" stopIfTrue="1">
      <formula>希望&lt;&gt;0</formula>
    </cfRule>
  </conditionalFormatting>
  <conditionalFormatting sqref="H543:I543">
    <cfRule type="expression" dxfId="156" priority="155" stopIfTrue="1">
      <formula>希望&lt;&gt;0</formula>
    </cfRule>
  </conditionalFormatting>
  <conditionalFormatting sqref="H544:I544">
    <cfRule type="expression" dxfId="155" priority="154" stopIfTrue="1">
      <formula>希望&lt;&gt;0</formula>
    </cfRule>
  </conditionalFormatting>
  <conditionalFormatting sqref="H545:I545">
    <cfRule type="expression" dxfId="154" priority="153" stopIfTrue="1">
      <formula>希望&lt;&gt;0</formula>
    </cfRule>
  </conditionalFormatting>
  <conditionalFormatting sqref="H546:I546">
    <cfRule type="expression" dxfId="153" priority="152" stopIfTrue="1">
      <formula>希望&lt;&gt;0</formula>
    </cfRule>
  </conditionalFormatting>
  <conditionalFormatting sqref="H547:I547">
    <cfRule type="expression" dxfId="152" priority="151" stopIfTrue="1">
      <formula>希望&lt;&gt;0</formula>
    </cfRule>
  </conditionalFormatting>
  <conditionalFormatting sqref="H548:I548">
    <cfRule type="expression" dxfId="151" priority="150" stopIfTrue="1">
      <formula>希望&lt;&gt;0</formula>
    </cfRule>
  </conditionalFormatting>
  <conditionalFormatting sqref="H549:I549">
    <cfRule type="expression" dxfId="150" priority="149" stopIfTrue="1">
      <formula>希望&lt;&gt;0</formula>
    </cfRule>
  </conditionalFormatting>
  <conditionalFormatting sqref="H550:I550">
    <cfRule type="expression" dxfId="149" priority="148" stopIfTrue="1">
      <formula>希望&lt;&gt;0</formula>
    </cfRule>
  </conditionalFormatting>
  <conditionalFormatting sqref="H551:I551">
    <cfRule type="expression" dxfId="148" priority="147" stopIfTrue="1">
      <formula>希望&lt;&gt;0</formula>
    </cfRule>
  </conditionalFormatting>
  <conditionalFormatting sqref="H552:I552">
    <cfRule type="expression" dxfId="147" priority="146" stopIfTrue="1">
      <formula>希望&lt;&gt;0</formula>
    </cfRule>
  </conditionalFormatting>
  <conditionalFormatting sqref="H553:I553">
    <cfRule type="expression" dxfId="146" priority="145" stopIfTrue="1">
      <formula>希望&lt;&gt;0</formula>
    </cfRule>
  </conditionalFormatting>
  <conditionalFormatting sqref="H554:I554">
    <cfRule type="expression" dxfId="145" priority="144" stopIfTrue="1">
      <formula>希望&lt;&gt;0</formula>
    </cfRule>
  </conditionalFormatting>
  <conditionalFormatting sqref="H555:I555">
    <cfRule type="expression" dxfId="144" priority="143" stopIfTrue="1">
      <formula>希望&lt;&gt;0</formula>
    </cfRule>
  </conditionalFormatting>
  <conditionalFormatting sqref="H556:I556">
    <cfRule type="expression" dxfId="143" priority="142" stopIfTrue="1">
      <formula>希望&lt;&gt;0</formula>
    </cfRule>
  </conditionalFormatting>
  <conditionalFormatting sqref="H557:I557">
    <cfRule type="expression" dxfId="142" priority="141" stopIfTrue="1">
      <formula>希望&lt;&gt;0</formula>
    </cfRule>
  </conditionalFormatting>
  <conditionalFormatting sqref="H558:I558">
    <cfRule type="expression" dxfId="141" priority="140" stopIfTrue="1">
      <formula>希望&lt;&gt;0</formula>
    </cfRule>
  </conditionalFormatting>
  <conditionalFormatting sqref="H559:I559">
    <cfRule type="expression" dxfId="140" priority="139" stopIfTrue="1">
      <formula>希望&lt;&gt;0</formula>
    </cfRule>
  </conditionalFormatting>
  <conditionalFormatting sqref="H560:I560">
    <cfRule type="expression" dxfId="139" priority="138" stopIfTrue="1">
      <formula>希望&lt;&gt;0</formula>
    </cfRule>
  </conditionalFormatting>
  <conditionalFormatting sqref="H561:I561">
    <cfRule type="expression" dxfId="138" priority="137" stopIfTrue="1">
      <formula>希望&lt;&gt;0</formula>
    </cfRule>
  </conditionalFormatting>
  <conditionalFormatting sqref="H562:I562">
    <cfRule type="expression" dxfId="137" priority="136" stopIfTrue="1">
      <formula>希望&lt;&gt;0</formula>
    </cfRule>
  </conditionalFormatting>
  <conditionalFormatting sqref="H563:I563">
    <cfRule type="expression" dxfId="136" priority="135" stopIfTrue="1">
      <formula>希望&lt;&gt;0</formula>
    </cfRule>
  </conditionalFormatting>
  <conditionalFormatting sqref="H564:I564">
    <cfRule type="expression" dxfId="135" priority="134" stopIfTrue="1">
      <formula>希望&lt;&gt;0</formula>
    </cfRule>
  </conditionalFormatting>
  <conditionalFormatting sqref="H565:I565">
    <cfRule type="expression" dxfId="134" priority="133" stopIfTrue="1">
      <formula>希望&lt;&gt;0</formula>
    </cfRule>
  </conditionalFormatting>
  <conditionalFormatting sqref="H566:I566">
    <cfRule type="expression" dxfId="133" priority="132" stopIfTrue="1">
      <formula>希望&lt;&gt;0</formula>
    </cfRule>
  </conditionalFormatting>
  <conditionalFormatting sqref="H567:I567">
    <cfRule type="expression" dxfId="132" priority="131" stopIfTrue="1">
      <formula>希望&lt;&gt;0</formula>
    </cfRule>
  </conditionalFormatting>
  <conditionalFormatting sqref="H568:I568">
    <cfRule type="expression" dxfId="131" priority="130" stopIfTrue="1">
      <formula>希望&lt;&gt;0</formula>
    </cfRule>
  </conditionalFormatting>
  <conditionalFormatting sqref="H569:I569">
    <cfRule type="expression" dxfId="130" priority="129" stopIfTrue="1">
      <formula>希望&lt;&gt;0</formula>
    </cfRule>
  </conditionalFormatting>
  <conditionalFormatting sqref="H570:I570">
    <cfRule type="expression" dxfId="129" priority="128" stopIfTrue="1">
      <formula>希望&lt;&gt;0</formula>
    </cfRule>
  </conditionalFormatting>
  <conditionalFormatting sqref="H571:I571">
    <cfRule type="expression" dxfId="128" priority="127" stopIfTrue="1">
      <formula>希望&lt;&gt;0</formula>
    </cfRule>
  </conditionalFormatting>
  <conditionalFormatting sqref="H572:I572">
    <cfRule type="expression" dxfId="127" priority="126" stopIfTrue="1">
      <formula>希望&lt;&gt;0</formula>
    </cfRule>
  </conditionalFormatting>
  <conditionalFormatting sqref="H573:I573">
    <cfRule type="expression" dxfId="126" priority="125" stopIfTrue="1">
      <formula>希望&lt;&gt;0</formula>
    </cfRule>
  </conditionalFormatting>
  <conditionalFormatting sqref="H574:I574">
    <cfRule type="expression" dxfId="125" priority="124" stopIfTrue="1">
      <formula>希望&lt;&gt;0</formula>
    </cfRule>
  </conditionalFormatting>
  <conditionalFormatting sqref="H575:I575">
    <cfRule type="expression" dxfId="124" priority="123" stopIfTrue="1">
      <formula>希望&lt;&gt;0</formula>
    </cfRule>
  </conditionalFormatting>
  <conditionalFormatting sqref="H576:I576">
    <cfRule type="expression" dxfId="123" priority="122" stopIfTrue="1">
      <formula>希望&lt;&gt;0</formula>
    </cfRule>
  </conditionalFormatting>
  <conditionalFormatting sqref="H577:I577">
    <cfRule type="expression" dxfId="122" priority="121" stopIfTrue="1">
      <formula>希望&lt;&gt;0</formula>
    </cfRule>
  </conditionalFormatting>
  <conditionalFormatting sqref="H578:I578">
    <cfRule type="expression" dxfId="121" priority="120" stopIfTrue="1">
      <formula>希望&lt;&gt;0</formula>
    </cfRule>
  </conditionalFormatting>
  <conditionalFormatting sqref="H579:I579">
    <cfRule type="expression" dxfId="120" priority="119" stopIfTrue="1">
      <formula>希望&lt;&gt;0</formula>
    </cfRule>
  </conditionalFormatting>
  <conditionalFormatting sqref="H580:I580">
    <cfRule type="expression" dxfId="119" priority="118" stopIfTrue="1">
      <formula>希望&lt;&gt;0</formula>
    </cfRule>
  </conditionalFormatting>
  <conditionalFormatting sqref="H581:I581">
    <cfRule type="expression" dxfId="118" priority="117" stopIfTrue="1">
      <formula>希望&lt;&gt;0</formula>
    </cfRule>
  </conditionalFormatting>
  <conditionalFormatting sqref="H582:I582">
    <cfRule type="expression" dxfId="117" priority="116" stopIfTrue="1">
      <formula>希望&lt;&gt;0</formula>
    </cfRule>
  </conditionalFormatting>
  <conditionalFormatting sqref="H583:I583">
    <cfRule type="expression" dxfId="116" priority="115" stopIfTrue="1">
      <formula>希望&lt;&gt;0</formula>
    </cfRule>
  </conditionalFormatting>
  <conditionalFormatting sqref="H584:I584">
    <cfRule type="expression" dxfId="115" priority="114" stopIfTrue="1">
      <formula>希望&lt;&gt;0</formula>
    </cfRule>
  </conditionalFormatting>
  <conditionalFormatting sqref="H585:I585">
    <cfRule type="expression" dxfId="114" priority="113" stopIfTrue="1">
      <formula>希望&lt;&gt;0</formula>
    </cfRule>
  </conditionalFormatting>
  <conditionalFormatting sqref="H586:I586">
    <cfRule type="expression" dxfId="113" priority="112" stopIfTrue="1">
      <formula>希望&lt;&gt;0</formula>
    </cfRule>
  </conditionalFormatting>
  <conditionalFormatting sqref="H587:I587">
    <cfRule type="expression" dxfId="112" priority="111" stopIfTrue="1">
      <formula>希望&lt;&gt;0</formula>
    </cfRule>
  </conditionalFormatting>
  <conditionalFormatting sqref="H588:I588">
    <cfRule type="expression" dxfId="111" priority="110" stopIfTrue="1">
      <formula>希望&lt;&gt;0</formula>
    </cfRule>
  </conditionalFormatting>
  <conditionalFormatting sqref="H589:I589">
    <cfRule type="expression" dxfId="110" priority="109" stopIfTrue="1">
      <formula>希望&lt;&gt;0</formula>
    </cfRule>
  </conditionalFormatting>
  <conditionalFormatting sqref="H590:I590">
    <cfRule type="expression" dxfId="109" priority="108" stopIfTrue="1">
      <formula>希望&lt;&gt;0</formula>
    </cfRule>
  </conditionalFormatting>
  <conditionalFormatting sqref="H591:I591">
    <cfRule type="expression" dxfId="108" priority="107" stopIfTrue="1">
      <formula>希望&lt;&gt;0</formula>
    </cfRule>
  </conditionalFormatting>
  <conditionalFormatting sqref="H592:I592">
    <cfRule type="expression" dxfId="107" priority="106" stopIfTrue="1">
      <formula>希望&lt;&gt;0</formula>
    </cfRule>
  </conditionalFormatting>
  <conditionalFormatting sqref="H593:I593">
    <cfRule type="expression" dxfId="106" priority="105" stopIfTrue="1">
      <formula>希望&lt;&gt;0</formula>
    </cfRule>
  </conditionalFormatting>
  <conditionalFormatting sqref="H594:I594">
    <cfRule type="expression" dxfId="105" priority="104" stopIfTrue="1">
      <formula>希望&lt;&gt;0</formula>
    </cfRule>
  </conditionalFormatting>
  <conditionalFormatting sqref="H595:I595">
    <cfRule type="expression" dxfId="104" priority="103" stopIfTrue="1">
      <formula>希望&lt;&gt;0</formula>
    </cfRule>
  </conditionalFormatting>
  <conditionalFormatting sqref="H596:I596">
    <cfRule type="expression" dxfId="103" priority="102" stopIfTrue="1">
      <formula>希望&lt;&gt;0</formula>
    </cfRule>
  </conditionalFormatting>
  <conditionalFormatting sqref="H597:I597">
    <cfRule type="expression" dxfId="102" priority="101" stopIfTrue="1">
      <formula>希望&lt;&gt;0</formula>
    </cfRule>
  </conditionalFormatting>
  <conditionalFormatting sqref="H598:I598">
    <cfRule type="expression" dxfId="101" priority="100" stopIfTrue="1">
      <formula>希望&lt;&gt;0</formula>
    </cfRule>
  </conditionalFormatting>
  <conditionalFormatting sqref="H599:I599">
    <cfRule type="expression" dxfId="100" priority="99" stopIfTrue="1">
      <formula>希望&lt;&gt;0</formula>
    </cfRule>
  </conditionalFormatting>
  <conditionalFormatting sqref="H600:I600">
    <cfRule type="expression" dxfId="99" priority="98" stopIfTrue="1">
      <formula>希望&lt;&gt;0</formula>
    </cfRule>
  </conditionalFormatting>
  <conditionalFormatting sqref="H601:I601">
    <cfRule type="expression" dxfId="98" priority="97" stopIfTrue="1">
      <formula>希望&lt;&gt;0</formula>
    </cfRule>
  </conditionalFormatting>
  <conditionalFormatting sqref="H602:I602">
    <cfRule type="expression" dxfId="97" priority="96" stopIfTrue="1">
      <formula>希望&lt;&gt;0</formula>
    </cfRule>
  </conditionalFormatting>
  <conditionalFormatting sqref="H603:I603">
    <cfRule type="expression" dxfId="96" priority="95" stopIfTrue="1">
      <formula>希望&lt;&gt;0</formula>
    </cfRule>
  </conditionalFormatting>
  <conditionalFormatting sqref="H604:I604">
    <cfRule type="expression" dxfId="95" priority="94" stopIfTrue="1">
      <formula>希望&lt;&gt;0</formula>
    </cfRule>
  </conditionalFormatting>
  <conditionalFormatting sqref="H605:I605">
    <cfRule type="expression" dxfId="94" priority="93" stopIfTrue="1">
      <formula>希望&lt;&gt;0</formula>
    </cfRule>
  </conditionalFormatting>
  <conditionalFormatting sqref="H606:I606">
    <cfRule type="expression" dxfId="93" priority="92" stopIfTrue="1">
      <formula>希望&lt;&gt;0</formula>
    </cfRule>
  </conditionalFormatting>
  <conditionalFormatting sqref="Q606:W606">
    <cfRule type="expression" dxfId="92" priority="91" stopIfTrue="1">
      <formula>AND(H606="○",TRIM(Q606)="")</formula>
    </cfRule>
  </conditionalFormatting>
  <conditionalFormatting sqref="F616:H616">
    <cfRule type="expression" dxfId="91" priority="90" stopIfTrue="1">
      <formula>AND(TRIM(D616)&lt;&gt;"",TRIM(F616)="")</formula>
    </cfRule>
  </conditionalFormatting>
  <conditionalFormatting sqref="I616:M616">
    <cfRule type="expression" dxfId="90" priority="89" stopIfTrue="1">
      <formula>AND(TRIM(D616)&lt;&gt;"",TRIM(I616)="")</formula>
    </cfRule>
  </conditionalFormatting>
  <conditionalFormatting sqref="N616:P616">
    <cfRule type="expression" dxfId="89" priority="88" stopIfTrue="1">
      <formula>AND(TRIM(D616)&lt;&gt;"",TRIM(N616)="")</formula>
    </cfRule>
  </conditionalFormatting>
  <conditionalFormatting sqref="Q616:U616">
    <cfRule type="expression" dxfId="88" priority="87" stopIfTrue="1">
      <formula>AND(TRIM(D616)&lt;&gt;"",TRIM(Q616)="")</formula>
    </cfRule>
  </conditionalFormatting>
  <conditionalFormatting sqref="V616">
    <cfRule type="expression" dxfId="87" priority="86" stopIfTrue="1">
      <formula>AND(TRIM(D616)&lt;&gt;"",TRIM(V616)="")</formula>
    </cfRule>
  </conditionalFormatting>
  <conditionalFormatting sqref="W616">
    <cfRule type="expression" dxfId="86" priority="85" stopIfTrue="1">
      <formula>AND(TRIM(D616)&lt;&gt;"",TRIM(W616)="")</formula>
    </cfRule>
  </conditionalFormatting>
  <conditionalFormatting sqref="F617:H617">
    <cfRule type="expression" dxfId="85" priority="84" stopIfTrue="1">
      <formula>AND(TRIM(D617)&lt;&gt;"",TRIM(F617)="")</formula>
    </cfRule>
  </conditionalFormatting>
  <conditionalFormatting sqref="I617:M617">
    <cfRule type="expression" dxfId="84" priority="83" stopIfTrue="1">
      <formula>AND(TRIM(D617)&lt;&gt;"",TRIM(I617)="")</formula>
    </cfRule>
  </conditionalFormatting>
  <conditionalFormatting sqref="N617:P617">
    <cfRule type="expression" dxfId="83" priority="82" stopIfTrue="1">
      <formula>AND(TRIM(D617)&lt;&gt;"",TRIM(N617)="")</formula>
    </cfRule>
  </conditionalFormatting>
  <conditionalFormatting sqref="Q617:U617">
    <cfRule type="expression" dxfId="82" priority="81" stopIfTrue="1">
      <formula>AND(TRIM(D617)&lt;&gt;"",TRIM(Q617)="")</formula>
    </cfRule>
  </conditionalFormatting>
  <conditionalFormatting sqref="V617">
    <cfRule type="expression" dxfId="81" priority="80" stopIfTrue="1">
      <formula>AND(TRIM(D617)&lt;&gt;"",TRIM(V617)="")</formula>
    </cfRule>
  </conditionalFormatting>
  <conditionalFormatting sqref="W617">
    <cfRule type="expression" dxfId="80" priority="79" stopIfTrue="1">
      <formula>AND(TRIM(D617)&lt;&gt;"",TRIM(W617)="")</formula>
    </cfRule>
  </conditionalFormatting>
  <conditionalFormatting sqref="F618:H618">
    <cfRule type="expression" dxfId="79" priority="78" stopIfTrue="1">
      <formula>AND(TRIM(D618)&lt;&gt;"",TRIM(F618)="")</formula>
    </cfRule>
  </conditionalFormatting>
  <conditionalFormatting sqref="I618:M618">
    <cfRule type="expression" dxfId="78" priority="77" stopIfTrue="1">
      <formula>AND(TRIM(D618)&lt;&gt;"",TRIM(I618)="")</formula>
    </cfRule>
  </conditionalFormatting>
  <conditionalFormatting sqref="N618:P618">
    <cfRule type="expression" dxfId="77" priority="76" stopIfTrue="1">
      <formula>AND(TRIM(D618)&lt;&gt;"",TRIM(N618)="")</formula>
    </cfRule>
  </conditionalFormatting>
  <conditionalFormatting sqref="Q618:U618">
    <cfRule type="expression" dxfId="76" priority="75" stopIfTrue="1">
      <formula>AND(TRIM(D618)&lt;&gt;"",TRIM(Q618)="")</formula>
    </cfRule>
  </conditionalFormatting>
  <conditionalFormatting sqref="V618">
    <cfRule type="expression" dxfId="75" priority="74" stopIfTrue="1">
      <formula>AND(TRIM(D618)&lt;&gt;"",TRIM(V618)="")</formula>
    </cfRule>
  </conditionalFormatting>
  <conditionalFormatting sqref="W618">
    <cfRule type="expression" dxfId="74" priority="73" stopIfTrue="1">
      <formula>AND(TRIM(D618)&lt;&gt;"",TRIM(W618)="")</formula>
    </cfRule>
  </conditionalFormatting>
  <conditionalFormatting sqref="F619:H619">
    <cfRule type="expression" dxfId="73" priority="72" stopIfTrue="1">
      <formula>AND(TRIM(D619)&lt;&gt;"",TRIM(F619)="")</formula>
    </cfRule>
  </conditionalFormatting>
  <conditionalFormatting sqref="I619:M619">
    <cfRule type="expression" dxfId="72" priority="71" stopIfTrue="1">
      <formula>AND(TRIM(D619)&lt;&gt;"",TRIM(I619)="")</formula>
    </cfRule>
  </conditionalFormatting>
  <conditionalFormatting sqref="N619:P619">
    <cfRule type="expression" dxfId="71" priority="70" stopIfTrue="1">
      <formula>AND(TRIM(D619)&lt;&gt;"",TRIM(N619)="")</formula>
    </cfRule>
  </conditionalFormatting>
  <conditionalFormatting sqref="Q619:U619">
    <cfRule type="expression" dxfId="70" priority="69" stopIfTrue="1">
      <formula>AND(TRIM(D619)&lt;&gt;"",TRIM(Q619)="")</formula>
    </cfRule>
  </conditionalFormatting>
  <conditionalFormatting sqref="V619">
    <cfRule type="expression" dxfId="69" priority="68" stopIfTrue="1">
      <formula>AND(TRIM(D619)&lt;&gt;"",TRIM(V619)="")</formula>
    </cfRule>
  </conditionalFormatting>
  <conditionalFormatting sqref="W619">
    <cfRule type="expression" dxfId="68" priority="67" stopIfTrue="1">
      <formula>AND(TRIM(D619)&lt;&gt;"",TRIM(W619)="")</formula>
    </cfRule>
  </conditionalFormatting>
  <conditionalFormatting sqref="F620:H620">
    <cfRule type="expression" dxfId="67" priority="66" stopIfTrue="1">
      <formula>AND(TRIM(D620)&lt;&gt;"",TRIM(F620)="")</formula>
    </cfRule>
  </conditionalFormatting>
  <conditionalFormatting sqref="I620:M620">
    <cfRule type="expression" dxfId="66" priority="65" stopIfTrue="1">
      <formula>AND(TRIM(D620)&lt;&gt;"",TRIM(I620)="")</formula>
    </cfRule>
  </conditionalFormatting>
  <conditionalFormatting sqref="N620:P620">
    <cfRule type="expression" dxfId="65" priority="64" stopIfTrue="1">
      <formula>AND(TRIM(D620)&lt;&gt;"",TRIM(N620)="")</formula>
    </cfRule>
  </conditionalFormatting>
  <conditionalFormatting sqref="Q620:U620">
    <cfRule type="expression" dxfId="64" priority="63" stopIfTrue="1">
      <formula>AND(TRIM(D620)&lt;&gt;"",TRIM(Q620)="")</formula>
    </cfRule>
  </conditionalFormatting>
  <conditionalFormatting sqref="V620">
    <cfRule type="expression" dxfId="63" priority="62" stopIfTrue="1">
      <formula>AND(TRIM(D620)&lt;&gt;"",TRIM(V620)="")</formula>
    </cfRule>
  </conditionalFormatting>
  <conditionalFormatting sqref="W620">
    <cfRule type="expression" dxfId="62" priority="61" stopIfTrue="1">
      <formula>AND(TRIM(D620)&lt;&gt;"",TRIM(W620)="")</formula>
    </cfRule>
  </conditionalFormatting>
  <conditionalFormatting sqref="F621:H621">
    <cfRule type="expression" dxfId="61" priority="60" stopIfTrue="1">
      <formula>AND(TRIM(D621)&lt;&gt;"",TRIM(F621)="")</formula>
    </cfRule>
  </conditionalFormatting>
  <conditionalFormatting sqref="I621:M621">
    <cfRule type="expression" dxfId="60" priority="59" stopIfTrue="1">
      <formula>AND(TRIM(D621)&lt;&gt;"",TRIM(I621)="")</formula>
    </cfRule>
  </conditionalFormatting>
  <conditionalFormatting sqref="N621:P621">
    <cfRule type="expression" dxfId="59" priority="58" stopIfTrue="1">
      <formula>AND(TRIM(D621)&lt;&gt;"",TRIM(N621)="")</formula>
    </cfRule>
  </conditionalFormatting>
  <conditionalFormatting sqref="Q621:U621">
    <cfRule type="expression" dxfId="58" priority="57" stopIfTrue="1">
      <formula>AND(TRIM(D621)&lt;&gt;"",TRIM(Q621)="")</formula>
    </cfRule>
  </conditionalFormatting>
  <conditionalFormatting sqref="V621">
    <cfRule type="expression" dxfId="57" priority="56" stopIfTrue="1">
      <formula>AND(TRIM(D621)&lt;&gt;"",TRIM(V621)="")</formula>
    </cfRule>
  </conditionalFormatting>
  <conditionalFormatting sqref="W621">
    <cfRule type="expression" dxfId="56" priority="55" stopIfTrue="1">
      <formula>AND(TRIM(D621)&lt;&gt;"",TRIM(W621)="")</formula>
    </cfRule>
  </conditionalFormatting>
  <conditionalFormatting sqref="F622:H622">
    <cfRule type="expression" dxfId="55" priority="54" stopIfTrue="1">
      <formula>AND(TRIM(D622)&lt;&gt;"",TRIM(F622)="")</formula>
    </cfRule>
  </conditionalFormatting>
  <conditionalFormatting sqref="I622:M622">
    <cfRule type="expression" dxfId="54" priority="53" stopIfTrue="1">
      <formula>AND(TRIM(D622)&lt;&gt;"",TRIM(I622)="")</formula>
    </cfRule>
  </conditionalFormatting>
  <conditionalFormatting sqref="N622:P622">
    <cfRule type="expression" dxfId="53" priority="52" stopIfTrue="1">
      <formula>AND(TRIM(D622)&lt;&gt;"",TRIM(N622)="")</formula>
    </cfRule>
  </conditionalFormatting>
  <conditionalFormatting sqref="Q622:U622">
    <cfRule type="expression" dxfId="52" priority="51" stopIfTrue="1">
      <formula>AND(TRIM(D622)&lt;&gt;"",TRIM(Q622)="")</formula>
    </cfRule>
  </conditionalFormatting>
  <conditionalFormatting sqref="V622">
    <cfRule type="expression" dxfId="51" priority="50" stopIfTrue="1">
      <formula>AND(TRIM(D622)&lt;&gt;"",TRIM(V622)="")</formula>
    </cfRule>
  </conditionalFormatting>
  <conditionalFormatting sqref="W622">
    <cfRule type="expression" dxfId="50" priority="49" stopIfTrue="1">
      <formula>AND(TRIM(D622)&lt;&gt;"",TRIM(W622)="")</formula>
    </cfRule>
  </conditionalFormatting>
  <conditionalFormatting sqref="F623:H623">
    <cfRule type="expression" dxfId="49" priority="48" stopIfTrue="1">
      <formula>AND(TRIM(D623)&lt;&gt;"",TRIM(F623)="")</formula>
    </cfRule>
  </conditionalFormatting>
  <conditionalFormatting sqref="I623:M623">
    <cfRule type="expression" dxfId="48" priority="47" stopIfTrue="1">
      <formula>AND(TRIM(D623)&lt;&gt;"",TRIM(I623)="")</formula>
    </cfRule>
  </conditionalFormatting>
  <conditionalFormatting sqref="N623:P623">
    <cfRule type="expression" dxfId="47" priority="46" stopIfTrue="1">
      <formula>AND(TRIM(D623)&lt;&gt;"",TRIM(N623)="")</formula>
    </cfRule>
  </conditionalFormatting>
  <conditionalFormatting sqref="Q623:U623">
    <cfRule type="expression" dxfId="46" priority="45" stopIfTrue="1">
      <formula>AND(TRIM(D623)&lt;&gt;"",TRIM(Q623)="")</formula>
    </cfRule>
  </conditionalFormatting>
  <conditionalFormatting sqref="V623">
    <cfRule type="expression" dxfId="45" priority="44" stopIfTrue="1">
      <formula>AND(TRIM(D623)&lt;&gt;"",TRIM(V623)="")</formula>
    </cfRule>
  </conditionalFormatting>
  <conditionalFormatting sqref="W623">
    <cfRule type="expression" dxfId="44" priority="43" stopIfTrue="1">
      <formula>AND(TRIM(D623)&lt;&gt;"",TRIM(W623)="")</formula>
    </cfRule>
  </conditionalFormatting>
  <conditionalFormatting sqref="F624:H624">
    <cfRule type="expression" dxfId="43" priority="42" stopIfTrue="1">
      <formula>AND(TRIM(D624)&lt;&gt;"",TRIM(F624)="")</formula>
    </cfRule>
  </conditionalFormatting>
  <conditionalFormatting sqref="I624:M624">
    <cfRule type="expression" dxfId="42" priority="41" stopIfTrue="1">
      <formula>AND(TRIM(D624)&lt;&gt;"",TRIM(I624)="")</formula>
    </cfRule>
  </conditionalFormatting>
  <conditionalFormatting sqref="N624:P624">
    <cfRule type="expression" dxfId="41" priority="40" stopIfTrue="1">
      <formula>AND(TRIM(D624)&lt;&gt;"",TRIM(N624)="")</formula>
    </cfRule>
  </conditionalFormatting>
  <conditionalFormatting sqref="Q624:U624">
    <cfRule type="expression" dxfId="40" priority="39" stopIfTrue="1">
      <formula>AND(TRIM(D624)&lt;&gt;"",TRIM(Q624)="")</formula>
    </cfRule>
  </conditionalFormatting>
  <conditionalFormatting sqref="V624">
    <cfRule type="expression" dxfId="39" priority="38" stopIfTrue="1">
      <formula>AND(TRIM(D624)&lt;&gt;"",TRIM(V624)="")</formula>
    </cfRule>
  </conditionalFormatting>
  <conditionalFormatting sqref="W624">
    <cfRule type="expression" dxfId="38" priority="37" stopIfTrue="1">
      <formula>AND(TRIM(D624)&lt;&gt;"",TRIM(W624)="")</formula>
    </cfRule>
  </conditionalFormatting>
  <conditionalFormatting sqref="F625:H625">
    <cfRule type="expression" dxfId="37" priority="36" stopIfTrue="1">
      <formula>AND(TRIM(D625)&lt;&gt;"",TRIM(F625)="")</formula>
    </cfRule>
  </conditionalFormatting>
  <conditionalFormatting sqref="I625:M625">
    <cfRule type="expression" dxfId="36" priority="35" stopIfTrue="1">
      <formula>AND(TRIM(D625)&lt;&gt;"",TRIM(I625)="")</formula>
    </cfRule>
  </conditionalFormatting>
  <conditionalFormatting sqref="N625:P625">
    <cfRule type="expression" dxfId="35" priority="34" stopIfTrue="1">
      <formula>AND(TRIM(D625)&lt;&gt;"",TRIM(N625)="")</formula>
    </cfRule>
  </conditionalFormatting>
  <conditionalFormatting sqref="Q625:U625">
    <cfRule type="expression" dxfId="34" priority="33" stopIfTrue="1">
      <formula>AND(TRIM(D625)&lt;&gt;"",TRIM(Q625)="")</formula>
    </cfRule>
  </conditionalFormatting>
  <conditionalFormatting sqref="V625">
    <cfRule type="expression" dxfId="33" priority="32" stopIfTrue="1">
      <formula>AND(TRIM(D625)&lt;&gt;"",TRIM(V625)="")</formula>
    </cfRule>
  </conditionalFormatting>
  <conditionalFormatting sqref="W625">
    <cfRule type="expression" dxfId="32" priority="31" stopIfTrue="1">
      <formula>AND(TRIM(D625)&lt;&gt;"",TRIM(W625)="")</formula>
    </cfRule>
  </conditionalFormatting>
  <conditionalFormatting sqref="F626:H626">
    <cfRule type="expression" dxfId="31" priority="30" stopIfTrue="1">
      <formula>AND(TRIM(D626)&lt;&gt;"",TRIM(F626)="")</formula>
    </cfRule>
  </conditionalFormatting>
  <conditionalFormatting sqref="I626:M626">
    <cfRule type="expression" dxfId="30" priority="29" stopIfTrue="1">
      <formula>AND(TRIM(D626)&lt;&gt;"",TRIM(I626)="")</formula>
    </cfRule>
  </conditionalFormatting>
  <conditionalFormatting sqref="N626:P626">
    <cfRule type="expression" dxfId="29" priority="28" stopIfTrue="1">
      <formula>AND(TRIM(D626)&lt;&gt;"",TRIM(N626)="")</formula>
    </cfRule>
  </conditionalFormatting>
  <conditionalFormatting sqref="Q626:U626">
    <cfRule type="expression" dxfId="28" priority="27" stopIfTrue="1">
      <formula>AND(TRIM(D626)&lt;&gt;"",TRIM(Q626)="")</formula>
    </cfRule>
  </conditionalFormatting>
  <conditionalFormatting sqref="V626">
    <cfRule type="expression" dxfId="27" priority="26" stopIfTrue="1">
      <formula>AND(TRIM(D626)&lt;&gt;"",TRIM(V626)="")</formula>
    </cfRule>
  </conditionalFormatting>
  <conditionalFormatting sqref="W626">
    <cfRule type="expression" dxfId="26" priority="25" stopIfTrue="1">
      <formula>AND(TRIM(D626)&lt;&gt;"",TRIM(W626)="")</formula>
    </cfRule>
  </conditionalFormatting>
  <conditionalFormatting sqref="F627:H627">
    <cfRule type="expression" dxfId="25" priority="24" stopIfTrue="1">
      <formula>AND(TRIM(D627)&lt;&gt;"",TRIM(F627)="")</formula>
    </cfRule>
  </conditionalFormatting>
  <conditionalFormatting sqref="I627:M627">
    <cfRule type="expression" dxfId="24" priority="23" stopIfTrue="1">
      <formula>AND(TRIM(D627)&lt;&gt;"",TRIM(I627)="")</formula>
    </cfRule>
  </conditionalFormatting>
  <conditionalFormatting sqref="N627:P627">
    <cfRule type="expression" dxfId="23" priority="22" stopIfTrue="1">
      <formula>AND(TRIM(D627)&lt;&gt;"",TRIM(N627)="")</formula>
    </cfRule>
  </conditionalFormatting>
  <conditionalFormatting sqref="Q627:U627">
    <cfRule type="expression" dxfId="22" priority="21" stopIfTrue="1">
      <formula>AND(TRIM(D627)&lt;&gt;"",TRIM(Q627)="")</formula>
    </cfRule>
  </conditionalFormatting>
  <conditionalFormatting sqref="V627">
    <cfRule type="expression" dxfId="21" priority="20" stopIfTrue="1">
      <formula>AND(TRIM(D627)&lt;&gt;"",TRIM(V627)="")</formula>
    </cfRule>
  </conditionalFormatting>
  <conditionalFormatting sqref="W627">
    <cfRule type="expression" dxfId="20" priority="19" stopIfTrue="1">
      <formula>AND(TRIM(D627)&lt;&gt;"",TRIM(W627)="")</formula>
    </cfRule>
  </conditionalFormatting>
  <conditionalFormatting sqref="F628:H628">
    <cfRule type="expression" dxfId="19" priority="18" stopIfTrue="1">
      <formula>AND(TRIM(D628)&lt;&gt;"",TRIM(F628)="")</formula>
    </cfRule>
  </conditionalFormatting>
  <conditionalFormatting sqref="I628:M628">
    <cfRule type="expression" dxfId="18" priority="17" stopIfTrue="1">
      <formula>AND(TRIM(D628)&lt;&gt;"",TRIM(I628)="")</formula>
    </cfRule>
  </conditionalFormatting>
  <conditionalFormatting sqref="N628:P628">
    <cfRule type="expression" dxfId="17" priority="16" stopIfTrue="1">
      <formula>AND(TRIM(D628)&lt;&gt;"",TRIM(N628)="")</formula>
    </cfRule>
  </conditionalFormatting>
  <conditionalFormatting sqref="Q628:U628">
    <cfRule type="expression" dxfId="16" priority="15" stopIfTrue="1">
      <formula>AND(TRIM(D628)&lt;&gt;"",TRIM(Q628)="")</formula>
    </cfRule>
  </conditionalFormatting>
  <conditionalFormatting sqref="V628">
    <cfRule type="expression" dxfId="15" priority="14" stopIfTrue="1">
      <formula>AND(TRIM(D628)&lt;&gt;"",TRIM(V628)="")</formula>
    </cfRule>
  </conditionalFormatting>
  <conditionalFormatting sqref="W628">
    <cfRule type="expression" dxfId="14" priority="13" stopIfTrue="1">
      <formula>AND(TRIM(D628)&lt;&gt;"",TRIM(W628)="")</formula>
    </cfRule>
  </conditionalFormatting>
  <conditionalFormatting sqref="F629:H629">
    <cfRule type="expression" dxfId="13" priority="12" stopIfTrue="1">
      <formula>AND(TRIM(D629)&lt;&gt;"",TRIM(F629)="")</formula>
    </cfRule>
  </conditionalFormatting>
  <conditionalFormatting sqref="I629:M629">
    <cfRule type="expression" dxfId="12" priority="11" stopIfTrue="1">
      <formula>AND(TRIM(D629)&lt;&gt;"",TRIM(I629)="")</formula>
    </cfRule>
  </conditionalFormatting>
  <conditionalFormatting sqref="N629:P629">
    <cfRule type="expression" dxfId="11" priority="10" stopIfTrue="1">
      <formula>AND(TRIM(D629)&lt;&gt;"",TRIM(N629)="")</formula>
    </cfRule>
  </conditionalFormatting>
  <conditionalFormatting sqref="Q629:U629">
    <cfRule type="expression" dxfId="10" priority="9" stopIfTrue="1">
      <formula>AND(TRIM(D629)&lt;&gt;"",TRIM(Q629)="")</formula>
    </cfRule>
  </conditionalFormatting>
  <conditionalFormatting sqref="V629">
    <cfRule type="expression" dxfId="9" priority="8" stopIfTrue="1">
      <formula>AND(TRIM(D629)&lt;&gt;"",TRIM(V629)="")</formula>
    </cfRule>
  </conditionalFormatting>
  <conditionalFormatting sqref="W629">
    <cfRule type="expression" dxfId="8" priority="7" stopIfTrue="1">
      <formula>AND(TRIM(D629)&lt;&gt;"",TRIM(W629)="")</formula>
    </cfRule>
  </conditionalFormatting>
  <conditionalFormatting sqref="F630:H630">
    <cfRule type="expression" dxfId="7" priority="6" stopIfTrue="1">
      <formula>AND(TRIM(D630)&lt;&gt;"",TRIM(F630)="")</formula>
    </cfRule>
  </conditionalFormatting>
  <conditionalFormatting sqref="I630:M630">
    <cfRule type="expression" dxfId="6" priority="5" stopIfTrue="1">
      <formula>AND(TRIM(D630)&lt;&gt;"",TRIM(I630)="")</formula>
    </cfRule>
  </conditionalFormatting>
  <conditionalFormatting sqref="N630:P630">
    <cfRule type="expression" dxfId="5" priority="4" stopIfTrue="1">
      <formula>AND(TRIM(D630)&lt;&gt;"",TRIM(N630)="")</formula>
    </cfRule>
  </conditionalFormatting>
  <conditionalFormatting sqref="Q630:U630">
    <cfRule type="expression" dxfId="4" priority="3" stopIfTrue="1">
      <formula>AND(TRIM(D630)&lt;&gt;"",TRIM(Q630)="")</formula>
    </cfRule>
  </conditionalFormatting>
  <conditionalFormatting sqref="V630">
    <cfRule type="expression" dxfId="3" priority="2" stopIfTrue="1">
      <formula>AND(TRIM(D630)&lt;&gt;"",TRIM(V630)="")</formula>
    </cfRule>
  </conditionalFormatting>
  <conditionalFormatting sqref="W630">
    <cfRule type="expression" dxfId="2" priority="1" stopIfTrue="1">
      <formula>AND(TRIM(D630)&lt;&gt;"",TRIM(W630)="")</formula>
    </cfRule>
  </conditionalFormatting>
  <dataValidations count="555">
    <dataValidation type="whole" imeMode="halfAlpha" allowBlank="1" showInputMessage="1" showErrorMessage="1" error="7桁の数字を入力してください" sqref="I20:M20">
      <formula1>0</formula1>
      <formula2>9999999</formula2>
    </dataValidation>
    <dataValidation errorStyle="warning" imeMode="hiragana" allowBlank="1" showInputMessage="1" showErrorMessage="1" sqref="I22:W22"/>
    <dataValidation errorStyle="warning" imeMode="fullKatakana" allowBlank="1" showInputMessage="1" showErrorMessage="1" sqref="I24:W24"/>
    <dataValidation errorStyle="warning" imeMode="hiragana" allowBlank="1" showInputMessage="1" showErrorMessage="1" sqref="I26:W26"/>
    <dataValidation errorStyle="warning" imeMode="hiragana" allowBlank="1" showInputMessage="1" showErrorMessage="1" sqref="I28:W28"/>
    <dataValidation errorStyle="warning" imeMode="fullKatakana" allowBlank="1" showInputMessage="1" showErrorMessage="1" sqref="I30:W30"/>
    <dataValidation errorStyle="warning" imeMode="hiragana" allowBlank="1" showInputMessage="1" showErrorMessage="1" sqref="I32:W32"/>
    <dataValidation errorStyle="warning" imeMode="halfAlpha" allowBlank="1" showInputMessage="1" showErrorMessage="1" sqref="I34:M34"/>
    <dataValidation errorStyle="warning" imeMode="halfAlpha" allowBlank="1" showInputMessage="1" showErrorMessage="1" sqref="I36:M36"/>
    <dataValidation errorStyle="warning" imeMode="halfAlpha" allowBlank="1" showInputMessage="1" showErrorMessage="1" sqref="I38:W38"/>
    <dataValidation type="list" imeMode="halfAlpha" allowBlank="1" showInputMessage="1" showErrorMessage="1" error="リストから選択してください" sqref="I40:M40">
      <formula1>"一致する,一致しない"</formula1>
    </dataValidation>
    <dataValidation type="list" imeMode="halfAlpha" allowBlank="1" showInputMessage="1" showErrorMessage="1" error="リストから選択してください" sqref="I63:M63">
      <formula1>"しない,する"</formula1>
    </dataValidation>
    <dataValidation type="whole" imeMode="halfAlpha" allowBlank="1" showInputMessage="1" showErrorMessage="1" error="7桁の数字を入力してください" sqref="I69:M69">
      <formula1>0</formula1>
      <formula2>9999999</formula2>
    </dataValidation>
    <dataValidation errorStyle="warning" imeMode="hiragana" allowBlank="1" showInputMessage="1" showErrorMessage="1" sqref="I71:W71"/>
    <dataValidation errorStyle="warning" imeMode="fullKatakana" allowBlank="1" showInputMessage="1" showErrorMessage="1" sqref="I73:W73"/>
    <dataValidation errorStyle="warning" imeMode="hiragana" allowBlank="1" showInputMessage="1" showErrorMessage="1" sqref="I75:W75"/>
    <dataValidation errorStyle="warning" imeMode="hiragana" allowBlank="1" showInputMessage="1" showErrorMessage="1" sqref="I77:W77"/>
    <dataValidation errorStyle="warning" imeMode="fullKatakana" allowBlank="1" showInputMessage="1" showErrorMessage="1" sqref="I79:W79"/>
    <dataValidation errorStyle="warning" imeMode="hiragana" allowBlank="1" showInputMessage="1" showErrorMessage="1" sqref="I81:W81"/>
    <dataValidation errorStyle="warning" imeMode="halfAlpha" allowBlank="1" showInputMessage="1" showErrorMessage="1" sqref="I83:M83"/>
    <dataValidation errorStyle="warning" imeMode="halfAlpha" allowBlank="1" showInputMessage="1" showErrorMessage="1" sqref="I85:M85"/>
    <dataValidation errorStyle="warning" imeMode="halfAlpha" allowBlank="1" showInputMessage="1" showErrorMessage="1" sqref="I87:W87"/>
    <dataValidation errorStyle="warning" imeMode="hiragana" allowBlank="1" showInputMessage="1" showErrorMessage="1" sqref="I112:W112"/>
    <dataValidation errorStyle="warning" imeMode="fullKatakana" allowBlank="1" showInputMessage="1" showErrorMessage="1" sqref="I114:W114"/>
    <dataValidation errorStyle="warning" imeMode="hiragana" allowBlank="1" showInputMessage="1" showErrorMessage="1" sqref="I116:W116"/>
    <dataValidation errorStyle="warning" imeMode="halfAlpha" allowBlank="1" showInputMessage="1" showErrorMessage="1" sqref="I118:M118"/>
    <dataValidation errorStyle="warning" imeMode="halfAlpha" allowBlank="1" showInputMessage="1" showErrorMessage="1" sqref="I120:M120"/>
    <dataValidation errorStyle="warning" imeMode="halfAlpha" allowBlank="1" showInputMessage="1" showErrorMessage="1" sqref="I122:W122"/>
    <dataValidation type="list" imeMode="halfAlpha" allowBlank="1" showInputMessage="1" showErrorMessage="1" error="リストから選択してください" sqref="I149:M149">
      <formula1>"しない,する"</formula1>
    </dataValidation>
    <dataValidation type="whole" imeMode="halfAlpha" allowBlank="1" showInputMessage="1" showErrorMessage="1" error="7桁の数字を入力してください" sqref="I151:M151">
      <formula1>0</formula1>
      <formula2>9999999</formula2>
    </dataValidation>
    <dataValidation errorStyle="warning" imeMode="hiragana" allowBlank="1" showInputMessage="1" showErrorMessage="1" sqref="I153:W153"/>
    <dataValidation errorStyle="warning" imeMode="fullKatakana" allowBlank="1" showInputMessage="1" showErrorMessage="1" sqref="I155:W155"/>
    <dataValidation errorStyle="warning" imeMode="hiragana" allowBlank="1" showInputMessage="1" showErrorMessage="1" sqref="I157:W157"/>
    <dataValidation errorStyle="warning" imeMode="halfAlpha" allowBlank="1" showInputMessage="1" showErrorMessage="1" sqref="I159:M159"/>
    <dataValidation errorStyle="warning" imeMode="halfAlpha" allowBlank="1" showInputMessage="1" showErrorMessage="1" sqref="I161:M161"/>
    <dataValidation type="whole" imeMode="halfAlpha" allowBlank="1" showInputMessage="1" showErrorMessage="1" error="有効な数字を入力してください。10兆円以上になる場合は、9,999,999,999と入力してください" sqref="I169:M169">
      <formula1>-9999999999</formula1>
      <formula2>9999999999</formula2>
    </dataValidation>
    <dataValidation type="date" imeMode="halfAlpha" allowBlank="1" showInputMessage="1" showErrorMessage="1" error="有効な日付を入力してください" sqref="I171:M171">
      <formula1>92</formula1>
      <formula2>73415</formula2>
    </dataValidation>
    <dataValidation errorStyle="warning" imeMode="hiragana" allowBlank="1" showInputMessage="1" showErrorMessage="1" sqref="I173:M173"/>
    <dataValidation type="date" imeMode="halfAlpha" allowBlank="1" showInputMessage="1" showErrorMessage="1" error="有効な日付を入力してください" sqref="I175:M175">
      <formula1>92</formula1>
      <formula2>73415</formula2>
    </dataValidation>
    <dataValidation type="date" imeMode="halfAlpha" allowBlank="1" showInputMessage="1" showErrorMessage="1" error="有効な日付を入力してください" sqref="O175:Q175">
      <formula1>92</formula1>
      <formula2>73415</formula2>
    </dataValidation>
    <dataValidation type="date" imeMode="halfAlpha" allowBlank="1" showInputMessage="1" showErrorMessage="1" error="有効な日付を入力してください" sqref="I177:M177">
      <formula1>92</formula1>
      <formula2>73415</formula2>
    </dataValidation>
    <dataValidation type="whole" imeMode="halfAlpha" allowBlank="1" showInputMessage="1" showErrorMessage="1" error="有効な数字を入力してください" sqref="I179:M179">
      <formula1>0</formula1>
      <formula2>9999999999</formula2>
    </dataValidation>
    <dataValidation type="whole" imeMode="halfAlpha" allowBlank="1" showInputMessage="1" showErrorMessage="1" error="有効な数字を入力してください" sqref="I181:M181">
      <formula1>0</formula1>
      <formula2>9999999999</formula2>
    </dataValidation>
    <dataValidation type="whole" imeMode="halfAlpha" allowBlank="1" showInputMessage="1" showErrorMessage="1" error="有効な数字を入力してください" sqref="I183:M183">
      <formula1>0</formula1>
      <formula2>9999999999</formula2>
    </dataValidation>
    <dataValidation type="list" imeMode="halfAlpha" allowBlank="1" showInputMessage="1" showErrorMessage="1" error="リストから選択してください" sqref="I185:M185">
      <formula1>"課税,免税"</formula1>
    </dataValidation>
    <dataValidation type="whole" imeMode="halfAlpha" allowBlank="1" showInputMessage="1" showErrorMessage="1" error="有効な数字を入力してください。10兆円以上になる場合は、9,999,999,999と入力してください" sqref="I188:N188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O188:R188">
      <formula1>-9999999999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S188:W188">
      <formula1>-9999999999</formula1>
      <formula2>9999999999</formula2>
    </dataValidation>
    <dataValidation errorStyle="warning" imeMode="hiragana" allowBlank="1" showInputMessage="1" showErrorMessage="1" sqref="E192:W192"/>
    <dataValidation errorStyle="warning" imeMode="hiragana" allowBlank="1" showInputMessage="1" showErrorMessage="1" sqref="E193:W193"/>
    <dataValidation errorStyle="warning" imeMode="hiragana" allowBlank="1" showInputMessage="1" showErrorMessage="1" sqref="E194:W194"/>
    <dataValidation errorStyle="warning" imeMode="hiragana" allowBlank="1" showInputMessage="1" showErrorMessage="1" sqref="E195:W195"/>
    <dataValidation errorStyle="warning" imeMode="hiragana" allowBlank="1" showInputMessage="1" showErrorMessage="1" sqref="E196:W196"/>
    <dataValidation errorStyle="warning" imeMode="hiragana" allowBlank="1" showInputMessage="1" showErrorMessage="1" sqref="E197:W197"/>
    <dataValidation errorStyle="warning" imeMode="hiragana" allowBlank="1" showInputMessage="1" showErrorMessage="1" sqref="E198:W198"/>
    <dataValidation errorStyle="warning" imeMode="hiragana" allowBlank="1" showInputMessage="1" showErrorMessage="1" sqref="E199:W199"/>
    <dataValidation errorStyle="warning" imeMode="hiragana" allowBlank="1" showInputMessage="1" showErrorMessage="1" sqref="E200:W200"/>
    <dataValidation type="list" imeMode="halfAlpha" allowBlank="1" showInputMessage="1" showErrorMessage="1" error="リストから選択してください" sqref="H212:I212">
      <formula1>"○,　"</formula1>
    </dataValidation>
    <dataValidation type="list" imeMode="halfAlpha" allowBlank="1" showInputMessage="1" showErrorMessage="1" error="リストから選択してください" sqref="H213:I213">
      <formula1>"○,　"</formula1>
    </dataValidation>
    <dataValidation type="list" imeMode="halfAlpha" allowBlank="1" showInputMessage="1" showErrorMessage="1" error="リストから選択してください" sqref="H214:I214">
      <formula1>"○,　"</formula1>
    </dataValidation>
    <dataValidation type="list" imeMode="halfAlpha" allowBlank="1" showInputMessage="1" showErrorMessage="1" error="リストから選択してください" sqref="H215:I215">
      <formula1>"○,　"</formula1>
    </dataValidation>
    <dataValidation type="list" imeMode="halfAlpha" allowBlank="1" showInputMessage="1" showErrorMessage="1" error="リストから選択してください" sqref="H216:I216">
      <formula1>"○,　"</formula1>
    </dataValidation>
    <dataValidation type="list" imeMode="halfAlpha" allowBlank="1" showInputMessage="1" showErrorMessage="1" error="リストから選択してください" sqref="H217:I217">
      <formula1>"○,　"</formula1>
    </dataValidation>
    <dataValidation type="list" imeMode="halfAlpha" allowBlank="1" showInputMessage="1" showErrorMessage="1" error="リストから選択してください" sqref="H218:I218">
      <formula1>"○,　"</formula1>
    </dataValidation>
    <dataValidation type="list" imeMode="halfAlpha" allowBlank="1" showInputMessage="1" showErrorMessage="1" error="リストから選択してください" sqref="H219:I219">
      <formula1>"○,　"</formula1>
    </dataValidation>
    <dataValidation type="list" imeMode="halfAlpha" allowBlank="1" showInputMessage="1" showErrorMessage="1" error="リストから選択してください" sqref="H220:I220">
      <formula1>"○,　"</formula1>
    </dataValidation>
    <dataValidation type="list" imeMode="halfAlpha" allowBlank="1" showInputMessage="1" showErrorMessage="1" error="リストから選択してください" sqref="H221:I221">
      <formula1>"○,　"</formula1>
    </dataValidation>
    <dataValidation type="list" imeMode="halfAlpha" allowBlank="1" showInputMessage="1" showErrorMessage="1" error="リストから選択してください" sqref="H222:I222">
      <formula1>"○,　"</formula1>
    </dataValidation>
    <dataValidation type="list" imeMode="halfAlpha" allowBlank="1" showInputMessage="1" showErrorMessage="1" error="リストから選択してください" sqref="H223:I223">
      <formula1>"○,　"</formula1>
    </dataValidation>
    <dataValidation type="list" imeMode="halfAlpha" allowBlank="1" showInputMessage="1" showErrorMessage="1" error="リストから選択してください" sqref="H224:I224">
      <formula1>"○,　"</formula1>
    </dataValidation>
    <dataValidation type="list" imeMode="halfAlpha" allowBlank="1" showInputMessage="1" showErrorMessage="1" error="リストから選択してください" sqref="H225:I225">
      <formula1>"○,　"</formula1>
    </dataValidation>
    <dataValidation type="list" imeMode="halfAlpha" allowBlank="1" showInputMessage="1" showErrorMessage="1" error="リストから選択してください" sqref="H226:I226">
      <formula1>"○,　"</formula1>
    </dataValidation>
    <dataValidation type="list" imeMode="halfAlpha" allowBlank="1" showInputMessage="1" showErrorMessage="1" error="リストから選択してください" sqref="H227:I227">
      <formula1>"○,　"</formula1>
    </dataValidation>
    <dataValidation type="list" imeMode="halfAlpha" allowBlank="1" showInputMessage="1" showErrorMessage="1" error="リストから選択してください" sqref="H228:I228">
      <formula1>"○,　"</formula1>
    </dataValidation>
    <dataValidation type="list" imeMode="halfAlpha" allowBlank="1" showInputMessage="1" showErrorMessage="1" error="リストから選択してください" sqref="H229:I229">
      <formula1>"○,　"</formula1>
    </dataValidation>
    <dataValidation type="list" imeMode="halfAlpha" allowBlank="1" showInputMessage="1" showErrorMessage="1" error="リストから選択してください" sqref="H230:I230">
      <formula1>"○,　"</formula1>
    </dataValidation>
    <dataValidation type="list" imeMode="halfAlpha" allowBlank="1" showInputMessage="1" showErrorMessage="1" error="リストから選択してください" sqref="H231:I231">
      <formula1>"○,　"</formula1>
    </dataValidation>
    <dataValidation type="list" imeMode="halfAlpha" allowBlank="1" showInputMessage="1" showErrorMessage="1" error="リストから選択してください" sqref="H232:I232">
      <formula1>"○,　"</formula1>
    </dataValidation>
    <dataValidation type="list" imeMode="halfAlpha" allowBlank="1" showInputMessage="1" showErrorMessage="1" error="リストから選択してください" sqref="H233:I233">
      <formula1>"○,　"</formula1>
    </dataValidation>
    <dataValidation type="list" imeMode="halfAlpha" allowBlank="1" showInputMessage="1" showErrorMessage="1" error="リストから選択してください" sqref="H234:I234">
      <formula1>"○,　"</formula1>
    </dataValidation>
    <dataValidation type="list" imeMode="halfAlpha" allowBlank="1" showInputMessage="1" showErrorMessage="1" error="リストから選択してください" sqref="H235:I235">
      <formula1>"○,　"</formula1>
    </dataValidation>
    <dataValidation type="list" imeMode="halfAlpha" allowBlank="1" showInputMessage="1" showErrorMessage="1" error="リストから選択してください" sqref="H236:I236">
      <formula1>"○,　"</formula1>
    </dataValidation>
    <dataValidation type="list" imeMode="halfAlpha" allowBlank="1" showInputMessage="1" showErrorMessage="1" error="リストから選択してください" sqref="H237:I237">
      <formula1>"○,　"</formula1>
    </dataValidation>
    <dataValidation type="list" imeMode="halfAlpha" allowBlank="1" showInputMessage="1" showErrorMessage="1" error="リストから選択してください" sqref="H238:I238">
      <formula1>"○,　"</formula1>
    </dataValidation>
    <dataValidation type="list" imeMode="halfAlpha" allowBlank="1" showInputMessage="1" showErrorMessage="1" error="リストから選択してください" sqref="H239:I239">
      <formula1>"○,　"</formula1>
    </dataValidation>
    <dataValidation type="list" imeMode="halfAlpha" allowBlank="1" showInputMessage="1" showErrorMessage="1" error="リストから選択してください" sqref="H240:I240">
      <formula1>"○,　"</formula1>
    </dataValidation>
    <dataValidation type="list" imeMode="halfAlpha" allowBlank="1" showInputMessage="1" showErrorMessage="1" error="リストから選択してください" sqref="H241:I241">
      <formula1>"○,　"</formula1>
    </dataValidation>
    <dataValidation type="list" imeMode="halfAlpha" allowBlank="1" showInputMessage="1" showErrorMessage="1" error="リストから選択してください" sqref="H242:I242">
      <formula1>"○,　"</formula1>
    </dataValidation>
    <dataValidation type="list" imeMode="halfAlpha" allowBlank="1" showInputMessage="1" showErrorMessage="1" error="リストから選択してください" sqref="H243:I243">
      <formula1>"○,　"</formula1>
    </dataValidation>
    <dataValidation type="list" imeMode="halfAlpha" allowBlank="1" showInputMessage="1" showErrorMessage="1" error="リストから選択してください" sqref="H244:I244">
      <formula1>"○,　"</formula1>
    </dataValidation>
    <dataValidation type="list" imeMode="halfAlpha" allowBlank="1" showInputMessage="1" showErrorMessage="1" error="リストから選択してください" sqref="H245:I245">
      <formula1>"○,　"</formula1>
    </dataValidation>
    <dataValidation type="list" imeMode="halfAlpha" allowBlank="1" showInputMessage="1" showErrorMessage="1" error="リストから選択してください" sqref="H246:I246">
      <formula1>"○,　"</formula1>
    </dataValidation>
    <dataValidation type="list" imeMode="halfAlpha" allowBlank="1" showInputMessage="1" showErrorMessage="1" error="リストから選択してください" sqref="H247:I247">
      <formula1>"○,　"</formula1>
    </dataValidation>
    <dataValidation type="list" imeMode="halfAlpha" allowBlank="1" showInputMessage="1" showErrorMessage="1" error="リストから選択してください" sqref="H248:I248">
      <formula1>"○,　"</formula1>
    </dataValidation>
    <dataValidation type="list" imeMode="halfAlpha" allowBlank="1" showInputMessage="1" showErrorMessage="1" error="リストから選択してください" sqref="H249:I249">
      <formula1>"○,　"</formula1>
    </dataValidation>
    <dataValidation type="list" imeMode="halfAlpha" allowBlank="1" showInputMessage="1" showErrorMessage="1" error="リストから選択してください" sqref="H250:I250">
      <formula1>"○,　"</formula1>
    </dataValidation>
    <dataValidation type="list" imeMode="halfAlpha" allowBlank="1" showInputMessage="1" showErrorMessage="1" error="リストから選択してください" sqref="H251:I251">
      <formula1>"○,　"</formula1>
    </dataValidation>
    <dataValidation type="list" imeMode="halfAlpha" allowBlank="1" showInputMessage="1" showErrorMessage="1" error="リストから選択してください" sqref="H252:I252">
      <formula1>"○,　"</formula1>
    </dataValidation>
    <dataValidation type="list" imeMode="halfAlpha" allowBlank="1" showInputMessage="1" showErrorMessage="1" error="リストから選択してください" sqref="H253:I253">
      <formula1>"○,　"</formula1>
    </dataValidation>
    <dataValidation type="list" imeMode="halfAlpha" allowBlank="1" showInputMessage="1" showErrorMessage="1" error="リストから選択してください" sqref="H254:I254">
      <formula1>"○,　"</formula1>
    </dataValidation>
    <dataValidation type="list" imeMode="halfAlpha" allowBlank="1" showInputMessage="1" showErrorMessage="1" error="リストから選択してください" sqref="H255:I255">
      <formula1>"○,　"</formula1>
    </dataValidation>
    <dataValidation type="list" imeMode="halfAlpha" allowBlank="1" showInputMessage="1" showErrorMessage="1" error="リストから選択してください" sqref="H256:I256">
      <formula1>"○,　"</formula1>
    </dataValidation>
    <dataValidation type="list" imeMode="halfAlpha" allowBlank="1" showInputMessage="1" showErrorMessage="1" error="リストから選択してください" sqref="H257:I257">
      <formula1>"○,　"</formula1>
    </dataValidation>
    <dataValidation type="list" imeMode="halfAlpha" allowBlank="1" showInputMessage="1" showErrorMessage="1" error="リストから選択してください" sqref="H258:I258">
      <formula1>"○,　"</formula1>
    </dataValidation>
    <dataValidation type="list" imeMode="halfAlpha" allowBlank="1" showInputMessage="1" showErrorMessage="1" error="リストから選択してください" sqref="H259:I259">
      <formula1>"○,　"</formula1>
    </dataValidation>
    <dataValidation type="list" imeMode="halfAlpha" allowBlank="1" showInputMessage="1" showErrorMessage="1" error="リストから選択してください" sqref="H260:I260">
      <formula1>"○,　"</formula1>
    </dataValidation>
    <dataValidation type="list" imeMode="halfAlpha" allowBlank="1" showInputMessage="1" showErrorMessage="1" error="リストから選択してください" sqref="H261:I261">
      <formula1>"○,　"</formula1>
    </dataValidation>
    <dataValidation type="list" imeMode="halfAlpha" allowBlank="1" showInputMessage="1" showErrorMessage="1" error="リストから選択してください" sqref="H262:I262">
      <formula1>"○,　"</formula1>
    </dataValidation>
    <dataValidation type="list" imeMode="halfAlpha" allowBlank="1" showInputMessage="1" showErrorMessage="1" error="リストから選択してください" sqref="H263:I263">
      <formula1>"○,　"</formula1>
    </dataValidation>
    <dataValidation type="list" imeMode="halfAlpha" allowBlank="1" showInputMessage="1" showErrorMessage="1" error="リストから選択してください" sqref="H264:I264">
      <formula1>"○,　"</formula1>
    </dataValidation>
    <dataValidation type="list" imeMode="halfAlpha" allowBlank="1" showInputMessage="1" showErrorMessage="1" error="リストから選択してください" sqref="H265:I265">
      <formula1>"○,　"</formula1>
    </dataValidation>
    <dataValidation type="list" imeMode="halfAlpha" allowBlank="1" showInputMessage="1" showErrorMessage="1" error="リストから選択してください" sqref="H266:I266">
      <formula1>"○,　"</formula1>
    </dataValidation>
    <dataValidation type="list" imeMode="halfAlpha" allowBlank="1" showInputMessage="1" showErrorMessage="1" error="リストから選択してください" sqref="H267:I267">
      <formula1>"○,　"</formula1>
    </dataValidation>
    <dataValidation type="list" imeMode="halfAlpha" allowBlank="1" showInputMessage="1" showErrorMessage="1" error="リストから選択してください" sqref="H268:I268">
      <formula1>"○,　"</formula1>
    </dataValidation>
    <dataValidation type="list" imeMode="halfAlpha" allowBlank="1" showInputMessage="1" showErrorMessage="1" error="リストから選択してください" sqref="H269:I269">
      <formula1>"○,　"</formula1>
    </dataValidation>
    <dataValidation type="list" imeMode="halfAlpha" allowBlank="1" showInputMessage="1" showErrorMessage="1" error="リストから選択してください" sqref="H270:I270">
      <formula1>"○,　"</formula1>
    </dataValidation>
    <dataValidation type="list" imeMode="halfAlpha" allowBlank="1" showInputMessage="1" showErrorMessage="1" error="リストから選択してください" sqref="H271:I271">
      <formula1>"○,　"</formula1>
    </dataValidation>
    <dataValidation type="list" imeMode="halfAlpha" allowBlank="1" showInputMessage="1" showErrorMessage="1" error="リストから選択してください" sqref="H272:I272">
      <formula1>"○,　"</formula1>
    </dataValidation>
    <dataValidation type="list" imeMode="halfAlpha" allowBlank="1" showInputMessage="1" showErrorMessage="1" error="リストから選択してください" sqref="H273:I273">
      <formula1>"○,　"</formula1>
    </dataValidation>
    <dataValidation type="list" imeMode="halfAlpha" allowBlank="1" showInputMessage="1" showErrorMessage="1" error="リストから選択してください" sqref="H274:I274">
      <formula1>"○,　"</formula1>
    </dataValidation>
    <dataValidation type="list" imeMode="halfAlpha" allowBlank="1" showInputMessage="1" showErrorMessage="1" error="リストから選択してください" sqref="H275:I275">
      <formula1>"○,　"</formula1>
    </dataValidation>
    <dataValidation type="list" imeMode="halfAlpha" allowBlank="1" showInputMessage="1" showErrorMessage="1" error="リストから選択してください" sqref="H276:I276">
      <formula1>"○,　"</formula1>
    </dataValidation>
    <dataValidation type="list" imeMode="halfAlpha" allowBlank="1" showInputMessage="1" showErrorMessage="1" error="リストから選択してください" sqref="H277:I277">
      <formula1>"○,　"</formula1>
    </dataValidation>
    <dataValidation type="list" imeMode="halfAlpha" allowBlank="1" showInputMessage="1" showErrorMessage="1" error="リストから選択してください" sqref="H278:I278">
      <formula1>"○,　"</formula1>
    </dataValidation>
    <dataValidation type="list" imeMode="halfAlpha" allowBlank="1" showInputMessage="1" showErrorMessage="1" error="リストから選択してください" sqref="H279:I279">
      <formula1>"○,　"</formula1>
    </dataValidation>
    <dataValidation type="list" imeMode="halfAlpha" allowBlank="1" showInputMessage="1" showErrorMessage="1" error="リストから選択してください" sqref="H280:I280">
      <formula1>"○,　"</formula1>
    </dataValidation>
    <dataValidation type="list" imeMode="halfAlpha" allowBlank="1" showInputMessage="1" showErrorMessage="1" error="リストから選択してください" sqref="H281:I281">
      <formula1>"○,　"</formula1>
    </dataValidation>
    <dataValidation type="list" imeMode="halfAlpha" allowBlank="1" showInputMessage="1" showErrorMessage="1" error="リストから選択してください" sqref="H282:I282">
      <formula1>"○,　"</formula1>
    </dataValidation>
    <dataValidation type="list" imeMode="halfAlpha" allowBlank="1" showInputMessage="1" showErrorMessage="1" error="リストから選択してください" sqref="H283:I283">
      <formula1>"○,　"</formula1>
    </dataValidation>
    <dataValidation type="list" imeMode="halfAlpha" allowBlank="1" showInputMessage="1" showErrorMessage="1" error="リストから選択してください" sqref="H284:I284">
      <formula1>"○,　"</formula1>
    </dataValidation>
    <dataValidation type="list" imeMode="halfAlpha" allowBlank="1" showInputMessage="1" showErrorMessage="1" error="リストから選択してください" sqref="H285:I285">
      <formula1>"○,　"</formula1>
    </dataValidation>
    <dataValidation type="list" imeMode="halfAlpha" allowBlank="1" showInputMessage="1" showErrorMessage="1" error="リストから選択してください" sqref="H286:I286">
      <formula1>"○,　"</formula1>
    </dataValidation>
    <dataValidation type="list" imeMode="halfAlpha" allowBlank="1" showInputMessage="1" showErrorMessage="1" error="リストから選択してください" sqref="H287:I287">
      <formula1>"○,　"</formula1>
    </dataValidation>
    <dataValidation type="list" imeMode="halfAlpha" allowBlank="1" showInputMessage="1" showErrorMessage="1" error="リストから選択してください" sqref="H288:I288">
      <formula1>"○,　"</formula1>
    </dataValidation>
    <dataValidation type="list" imeMode="halfAlpha" allowBlank="1" showInputMessage="1" showErrorMessage="1" error="リストから選択してください" sqref="H289:I289">
      <formula1>"○,　"</formula1>
    </dataValidation>
    <dataValidation type="list" imeMode="halfAlpha" allowBlank="1" showInputMessage="1" showErrorMessage="1" error="リストから選択してください" sqref="H290:I290">
      <formula1>"○,　"</formula1>
    </dataValidation>
    <dataValidation type="list" imeMode="halfAlpha" allowBlank="1" showInputMessage="1" showErrorMessage="1" error="リストから選択してください" sqref="H291:I291">
      <formula1>"○,　"</formula1>
    </dataValidation>
    <dataValidation type="list" imeMode="halfAlpha" allowBlank="1" showInputMessage="1" showErrorMessage="1" error="リストから選択してください" sqref="H292:I292">
      <formula1>"○,　"</formula1>
    </dataValidation>
    <dataValidation type="list" imeMode="halfAlpha" allowBlank="1" showInputMessage="1" showErrorMessage="1" error="リストから選択してください" sqref="H293:I293">
      <formula1>"○,　"</formula1>
    </dataValidation>
    <dataValidation type="list" imeMode="halfAlpha" allowBlank="1" showInputMessage="1" showErrorMessage="1" error="リストから選択してください" sqref="H294:I294">
      <formula1>"○,　"</formula1>
    </dataValidation>
    <dataValidation type="list" imeMode="halfAlpha" allowBlank="1" showInputMessage="1" showErrorMessage="1" error="リストから選択してください" sqref="H295:I295">
      <formula1>"○,　"</formula1>
    </dataValidation>
    <dataValidation type="list" imeMode="halfAlpha" allowBlank="1" showInputMessage="1" showErrorMessage="1" error="リストから選択してください" sqref="H296:I296">
      <formula1>"○,　"</formula1>
    </dataValidation>
    <dataValidation type="list" imeMode="halfAlpha" allowBlank="1" showInputMessage="1" showErrorMessage="1" error="リストから選択してください" sqref="H297:I297">
      <formula1>"○,　"</formula1>
    </dataValidation>
    <dataValidation type="list" imeMode="halfAlpha" allowBlank="1" showInputMessage="1" showErrorMessage="1" error="リストから選択してください" sqref="H298:I298">
      <formula1>"○,　"</formula1>
    </dataValidation>
    <dataValidation type="list" imeMode="halfAlpha" allowBlank="1" showInputMessage="1" showErrorMessage="1" error="リストから選択してください" sqref="H299:I299">
      <formula1>"○,　"</formula1>
    </dataValidation>
    <dataValidation type="list" imeMode="halfAlpha" allowBlank="1" showInputMessage="1" showErrorMessage="1" error="リストから選択してください" sqref="H300:I300">
      <formula1>"○,　"</formula1>
    </dataValidation>
    <dataValidation type="list" imeMode="halfAlpha" allowBlank="1" showInputMessage="1" showErrorMessage="1" error="リストから選択してください" sqref="H301:I301">
      <formula1>"○,　"</formula1>
    </dataValidation>
    <dataValidation type="list" imeMode="halfAlpha" allowBlank="1" showInputMessage="1" showErrorMessage="1" error="リストから選択してください" sqref="H302:I302">
      <formula1>"○,　"</formula1>
    </dataValidation>
    <dataValidation type="list" imeMode="halfAlpha" allowBlank="1" showInputMessage="1" showErrorMessage="1" error="リストから選択してください" sqref="H303:I303">
      <formula1>"○,　"</formula1>
    </dataValidation>
    <dataValidation type="list" imeMode="halfAlpha" allowBlank="1" showInputMessage="1" showErrorMessage="1" error="リストから選択してください" sqref="H304:I304">
      <formula1>"○,　"</formula1>
    </dataValidation>
    <dataValidation type="list" imeMode="halfAlpha" allowBlank="1" showInputMessage="1" showErrorMessage="1" error="リストから選択してください" sqref="H305:I305">
      <formula1>"○,　"</formula1>
    </dataValidation>
    <dataValidation type="list" imeMode="halfAlpha" allowBlank="1" showInputMessage="1" showErrorMessage="1" error="リストから選択してください" sqref="H306:I306">
      <formula1>"○,　"</formula1>
    </dataValidation>
    <dataValidation type="list" imeMode="halfAlpha" allowBlank="1" showInputMessage="1" showErrorMessage="1" error="リストから選択してください" sqref="H307:I307">
      <formula1>"○,　"</formula1>
    </dataValidation>
    <dataValidation type="list" imeMode="halfAlpha" allowBlank="1" showInputMessage="1" showErrorMessage="1" error="リストから選択してください" sqref="H308:I308">
      <formula1>"○,　"</formula1>
    </dataValidation>
    <dataValidation type="list" imeMode="halfAlpha" allowBlank="1" showInputMessage="1" showErrorMessage="1" error="リストから選択してください" sqref="H309:I309">
      <formula1>"○,　"</formula1>
    </dataValidation>
    <dataValidation type="list" imeMode="halfAlpha" allowBlank="1" showInputMessage="1" showErrorMessage="1" error="リストから選択してください" sqref="H310:I310">
      <formula1>"○,　"</formula1>
    </dataValidation>
    <dataValidation type="list" imeMode="halfAlpha" allowBlank="1" showInputMessage="1" showErrorMessage="1" error="リストから選択してください" sqref="H311:I311">
      <formula1>"○,　"</formula1>
    </dataValidation>
    <dataValidation type="list" imeMode="halfAlpha" allowBlank="1" showInputMessage="1" showErrorMessage="1" error="リストから選択してください" sqref="H312:I312">
      <formula1>"○,　"</formula1>
    </dataValidation>
    <dataValidation type="list" imeMode="halfAlpha" allowBlank="1" showInputMessage="1" showErrorMessage="1" error="リストから選択してください" sqref="H313:I313">
      <formula1>"○,　"</formula1>
    </dataValidation>
    <dataValidation type="list" imeMode="halfAlpha" allowBlank="1" showInputMessage="1" showErrorMessage="1" error="リストから選択してください" sqref="H314:I314">
      <formula1>"○,　"</formula1>
    </dataValidation>
    <dataValidation type="list" imeMode="halfAlpha" allowBlank="1" showInputMessage="1" showErrorMessage="1" error="リストから選択してください" sqref="H315:I315">
      <formula1>"○,　"</formula1>
    </dataValidation>
    <dataValidation type="list" imeMode="halfAlpha" allowBlank="1" showInputMessage="1" showErrorMessage="1" error="リストから選択してください" sqref="H316:I316">
      <formula1>"○,　"</formula1>
    </dataValidation>
    <dataValidation type="list" imeMode="halfAlpha" allowBlank="1" showInputMessage="1" showErrorMessage="1" error="リストから選択してください" sqref="H317:I317">
      <formula1>"○,　"</formula1>
    </dataValidation>
    <dataValidation type="list" imeMode="halfAlpha" allowBlank="1" showInputMessage="1" showErrorMessage="1" error="リストから選択してください" sqref="H318:I318">
      <formula1>"○,　"</formula1>
    </dataValidation>
    <dataValidation type="list" imeMode="halfAlpha" allowBlank="1" showInputMessage="1" showErrorMessage="1" error="リストから選択してください" sqref="H319:I319">
      <formula1>"○,　"</formula1>
    </dataValidation>
    <dataValidation type="list" imeMode="halfAlpha" allowBlank="1" showInputMessage="1" showErrorMessage="1" error="リストから選択してください" sqref="H320:I320">
      <formula1>"○,　"</formula1>
    </dataValidation>
    <dataValidation type="list" imeMode="halfAlpha" allowBlank="1" showInputMessage="1" showErrorMessage="1" error="リストから選択してください" sqref="H321:I321">
      <formula1>"○,　"</formula1>
    </dataValidation>
    <dataValidation type="list" imeMode="halfAlpha" allowBlank="1" showInputMessage="1" showErrorMessage="1" error="リストから選択してください" sqref="H322:I322">
      <formula1>"○,　"</formula1>
    </dataValidation>
    <dataValidation type="list" imeMode="halfAlpha" allowBlank="1" showInputMessage="1" showErrorMessage="1" error="リストから選択してください" sqref="H323:I323">
      <formula1>"○,　"</formula1>
    </dataValidation>
    <dataValidation type="list" imeMode="halfAlpha" allowBlank="1" showInputMessage="1" showErrorMessage="1" error="リストから選択してください" sqref="H324:I324">
      <formula1>"○,　"</formula1>
    </dataValidation>
    <dataValidation type="list" imeMode="halfAlpha" allowBlank="1" showInputMessage="1" showErrorMessage="1" error="リストから選択してください" sqref="H325:I325">
      <formula1>"○,　"</formula1>
    </dataValidation>
    <dataValidation type="list" imeMode="halfAlpha" allowBlank="1" showInputMessage="1" showErrorMessage="1" error="リストから選択してください" sqref="H326:I326">
      <formula1>"○,　"</formula1>
    </dataValidation>
    <dataValidation type="list" imeMode="halfAlpha" allowBlank="1" showInputMessage="1" showErrorMessage="1" error="リストから選択してください" sqref="H327:I327">
      <formula1>"○,　"</formula1>
    </dataValidation>
    <dataValidation type="list" imeMode="halfAlpha" allowBlank="1" showInputMessage="1" showErrorMessage="1" error="リストから選択してください" sqref="H328:I328">
      <formula1>"○,　"</formula1>
    </dataValidation>
    <dataValidation type="list" imeMode="halfAlpha" allowBlank="1" showInputMessage="1" showErrorMessage="1" error="リストから選択してください" sqref="H329:I329">
      <formula1>"○,　"</formula1>
    </dataValidation>
    <dataValidation type="list" imeMode="halfAlpha" allowBlank="1" showInputMessage="1" showErrorMessage="1" error="リストから選択してください" sqref="H330:I330">
      <formula1>"○,　"</formula1>
    </dataValidation>
    <dataValidation type="list" imeMode="halfAlpha" allowBlank="1" showInputMessage="1" showErrorMessage="1" error="リストから選択してください" sqref="H331:I331">
      <formula1>"○,　"</formula1>
    </dataValidation>
    <dataValidation type="list" imeMode="halfAlpha" allowBlank="1" showInputMessage="1" showErrorMessage="1" error="リストから選択してください" sqref="H332:I332">
      <formula1>"○,　"</formula1>
    </dataValidation>
    <dataValidation type="list" imeMode="halfAlpha" allowBlank="1" showInputMessage="1" showErrorMessage="1" error="リストから選択してください" sqref="H333:I333">
      <formula1>"○,　"</formula1>
    </dataValidation>
    <dataValidation type="list" imeMode="halfAlpha" allowBlank="1" showInputMessage="1" showErrorMessage="1" error="リストから選択してください" sqref="H334:I334">
      <formula1>"○,　"</formula1>
    </dataValidation>
    <dataValidation type="list" imeMode="halfAlpha" allowBlank="1" showInputMessage="1" showErrorMessage="1" error="リストから選択してください" sqref="H335:I335">
      <formula1>"○,　"</formula1>
    </dataValidation>
    <dataValidation type="list" imeMode="halfAlpha" allowBlank="1" showInputMessage="1" showErrorMessage="1" error="リストから選択してください" sqref="H336:I336">
      <formula1>"○,　"</formula1>
    </dataValidation>
    <dataValidation type="list" imeMode="halfAlpha" allowBlank="1" showInputMessage="1" showErrorMessage="1" error="リストから選択してください" sqref="H337:I337">
      <formula1>"○,　"</formula1>
    </dataValidation>
    <dataValidation type="list" imeMode="halfAlpha" allowBlank="1" showInputMessage="1" showErrorMessage="1" error="リストから選択してください" sqref="H338:I338">
      <formula1>"○,　"</formula1>
    </dataValidation>
    <dataValidation type="list" imeMode="halfAlpha" allowBlank="1" showInputMessage="1" showErrorMessage="1" error="リストから選択してください" sqref="H339:I339">
      <formula1>"○,　"</formula1>
    </dataValidation>
    <dataValidation type="list" imeMode="halfAlpha" allowBlank="1" showInputMessage="1" showErrorMessage="1" error="リストから選択してください" sqref="H340:I340">
      <formula1>"○,　"</formula1>
    </dataValidation>
    <dataValidation type="list" imeMode="halfAlpha" allowBlank="1" showInputMessage="1" showErrorMessage="1" error="リストから選択してください" sqref="H341:I341">
      <formula1>"○,　"</formula1>
    </dataValidation>
    <dataValidation type="list" imeMode="halfAlpha" allowBlank="1" showInputMessage="1" showErrorMessage="1" error="リストから選択してください" sqref="H342:I342">
      <formula1>"○,　"</formula1>
    </dataValidation>
    <dataValidation type="list" imeMode="halfAlpha" allowBlank="1" showInputMessage="1" showErrorMessage="1" error="リストから選択してください" sqref="H343:I343">
      <formula1>"○,　"</formula1>
    </dataValidation>
    <dataValidation type="list" imeMode="halfAlpha" allowBlank="1" showInputMessage="1" showErrorMessage="1" error="リストから選択してください" sqref="H344:I344">
      <formula1>"○,　"</formula1>
    </dataValidation>
    <dataValidation type="list" imeMode="halfAlpha" allowBlank="1" showInputMessage="1" showErrorMessage="1" error="リストから選択してください" sqref="H345:I345">
      <formula1>"○,　"</formula1>
    </dataValidation>
    <dataValidation type="list" imeMode="halfAlpha" allowBlank="1" showInputMessage="1" showErrorMessage="1" error="リストから選択してください" sqref="H346:I346">
      <formula1>"○,　"</formula1>
    </dataValidation>
    <dataValidation type="list" imeMode="halfAlpha" allowBlank="1" showInputMessage="1" showErrorMessage="1" error="リストから選択してください" sqref="H347:I347">
      <formula1>"○,　"</formula1>
    </dataValidation>
    <dataValidation type="list" imeMode="halfAlpha" allowBlank="1" showInputMessage="1" showErrorMessage="1" error="リストから選択してください" sqref="H348:I348">
      <formula1>"○,　"</formula1>
    </dataValidation>
    <dataValidation type="list" imeMode="halfAlpha" allowBlank="1" showInputMessage="1" showErrorMessage="1" error="リストから選択してください" sqref="H349:I349">
      <formula1>"○,　"</formula1>
    </dataValidation>
    <dataValidation type="list" imeMode="halfAlpha" allowBlank="1" showInputMessage="1" showErrorMessage="1" error="リストから選択してください" sqref="H350:I350">
      <formula1>"○,　"</formula1>
    </dataValidation>
    <dataValidation type="list" imeMode="halfAlpha" allowBlank="1" showInputMessage="1" showErrorMessage="1" error="リストから選択してください" sqref="H351:I351">
      <formula1>"○,　"</formula1>
    </dataValidation>
    <dataValidation type="list" imeMode="halfAlpha" allowBlank="1" showInputMessage="1" showErrorMessage="1" error="リストから選択してください" sqref="H352:I352">
      <formula1>"○,　"</formula1>
    </dataValidation>
    <dataValidation type="list" imeMode="halfAlpha" allowBlank="1" showInputMessage="1" showErrorMessage="1" error="リストから選択してください" sqref="H353:I353">
      <formula1>"○,　"</formula1>
    </dataValidation>
    <dataValidation type="list" imeMode="halfAlpha" allowBlank="1" showInputMessage="1" showErrorMessage="1" error="リストから選択してください" sqref="H354:I354">
      <formula1>"○,　"</formula1>
    </dataValidation>
    <dataValidation type="list" imeMode="halfAlpha" allowBlank="1" showInputMessage="1" showErrorMessage="1" error="リストから選択してください" sqref="H355:I355">
      <formula1>"○,　"</formula1>
    </dataValidation>
    <dataValidation type="list" imeMode="halfAlpha" allowBlank="1" showInputMessage="1" showErrorMessage="1" error="リストから選択してください" sqref="H356:I356">
      <formula1>"○,　"</formula1>
    </dataValidation>
    <dataValidation type="list" imeMode="halfAlpha" allowBlank="1" showInputMessage="1" showErrorMessage="1" error="リストから選択してください" sqref="H357:I357">
      <formula1>"○,　"</formula1>
    </dataValidation>
    <dataValidation type="list" imeMode="halfAlpha" allowBlank="1" showInputMessage="1" showErrorMessage="1" error="リストから選択してください" sqref="H358:I358">
      <formula1>"○,　"</formula1>
    </dataValidation>
    <dataValidation type="list" imeMode="halfAlpha" allowBlank="1" showInputMessage="1" showErrorMessage="1" error="リストから選択してください" sqref="H359:I359">
      <formula1>"○,　"</formula1>
    </dataValidation>
    <dataValidation type="list" imeMode="halfAlpha" allowBlank="1" showInputMessage="1" showErrorMessage="1" error="リストから選択してください" sqref="H360:I360">
      <formula1>"○,　"</formula1>
    </dataValidation>
    <dataValidation type="list" imeMode="halfAlpha" allowBlank="1" showInputMessage="1" showErrorMessage="1" error="リストから選択してください" sqref="H361:I361">
      <formula1>"○,　"</formula1>
    </dataValidation>
    <dataValidation type="list" imeMode="halfAlpha" allowBlank="1" showInputMessage="1" showErrorMessage="1" error="リストから選択してください" sqref="H362:I362">
      <formula1>"○,　"</formula1>
    </dataValidation>
    <dataValidation type="list" imeMode="halfAlpha" allowBlank="1" showInputMessage="1" showErrorMessage="1" error="リストから選択してください" sqref="H363:I363">
      <formula1>"○,　"</formula1>
    </dataValidation>
    <dataValidation type="list" imeMode="halfAlpha" allowBlank="1" showInputMessage="1" showErrorMessage="1" error="リストから選択してください" sqref="H364:I364">
      <formula1>"○,　"</formula1>
    </dataValidation>
    <dataValidation type="list" imeMode="halfAlpha" allowBlank="1" showInputMessage="1" showErrorMessage="1" error="リストから選択してください" sqref="H365:I365">
      <formula1>"○,　"</formula1>
    </dataValidation>
    <dataValidation type="list" imeMode="halfAlpha" allowBlank="1" showInputMessage="1" showErrorMessage="1" error="リストから選択してください" sqref="H366:I366">
      <formula1>"○,　"</formula1>
    </dataValidation>
    <dataValidation type="list" imeMode="halfAlpha" allowBlank="1" showInputMessage="1" showErrorMessage="1" error="リストから選択してください" sqref="H367:I367">
      <formula1>"○,　"</formula1>
    </dataValidation>
    <dataValidation type="list" imeMode="halfAlpha" allowBlank="1" showInputMessage="1" showErrorMessage="1" error="リストから選択してください" sqref="H368:I368">
      <formula1>"○,　"</formula1>
    </dataValidation>
    <dataValidation type="list" imeMode="halfAlpha" allowBlank="1" showInputMessage="1" showErrorMessage="1" error="リストから選択してください" sqref="H369:I369">
      <formula1>"○,　"</formula1>
    </dataValidation>
    <dataValidation type="list" imeMode="halfAlpha" allowBlank="1" showInputMessage="1" showErrorMessage="1" error="リストから選択してください" sqref="H370:I370">
      <formula1>"○,　"</formula1>
    </dataValidation>
    <dataValidation type="list" imeMode="halfAlpha" allowBlank="1" showInputMessage="1" showErrorMessage="1" error="リストから選択してください" sqref="H371:I371">
      <formula1>"○,　"</formula1>
    </dataValidation>
    <dataValidation type="list" imeMode="halfAlpha" allowBlank="1" showInputMessage="1" showErrorMessage="1" error="リストから選択してください" sqref="H372:I372">
      <formula1>"○,　"</formula1>
    </dataValidation>
    <dataValidation type="list" imeMode="halfAlpha" allowBlank="1" showInputMessage="1" showErrorMessage="1" error="リストから選択してください" sqref="H373:I373">
      <formula1>"○,　"</formula1>
    </dataValidation>
    <dataValidation type="list" imeMode="halfAlpha" allowBlank="1" showInputMessage="1" showErrorMessage="1" error="リストから選択してください" sqref="H374:I374">
      <formula1>"○,　"</formula1>
    </dataValidation>
    <dataValidation type="list" imeMode="halfAlpha" allowBlank="1" showInputMessage="1" showErrorMessage="1" error="リストから選択してください" sqref="H375:I375">
      <formula1>"○,　"</formula1>
    </dataValidation>
    <dataValidation type="list" imeMode="halfAlpha" allowBlank="1" showInputMessage="1" showErrorMessage="1" error="リストから選択してください" sqref="H376:I376">
      <formula1>"○,　"</formula1>
    </dataValidation>
    <dataValidation type="list" imeMode="halfAlpha" allowBlank="1" showInputMessage="1" showErrorMessage="1" error="リストから選択してください" sqref="H377:I377">
      <formula1>"○,　"</formula1>
    </dataValidation>
    <dataValidation type="list" imeMode="halfAlpha" allowBlank="1" showInputMessage="1" showErrorMessage="1" error="リストから選択してください" sqref="H378:I378">
      <formula1>"○,　"</formula1>
    </dataValidation>
    <dataValidation type="list" imeMode="halfAlpha" allowBlank="1" showInputMessage="1" showErrorMessage="1" error="リストから選択してください" sqref="H379:I379">
      <formula1>"○,　"</formula1>
    </dataValidation>
    <dataValidation type="list" imeMode="halfAlpha" allowBlank="1" showInputMessage="1" showErrorMessage="1" error="リストから選択してください" sqref="H380:I380">
      <formula1>"○,　"</formula1>
    </dataValidation>
    <dataValidation type="list" imeMode="halfAlpha" allowBlank="1" showInputMessage="1" showErrorMessage="1" error="リストから選択してください" sqref="H381:I381">
      <formula1>"○,　"</formula1>
    </dataValidation>
    <dataValidation type="list" imeMode="halfAlpha" allowBlank="1" showInputMessage="1" showErrorMessage="1" error="リストから選択してください" sqref="H382:I382">
      <formula1>"○,　"</formula1>
    </dataValidation>
    <dataValidation type="list" imeMode="halfAlpha" allowBlank="1" showInputMessage="1" showErrorMessage="1" error="リストから選択してください" sqref="H383:I383">
      <formula1>"○,　"</formula1>
    </dataValidation>
    <dataValidation type="list" imeMode="halfAlpha" allowBlank="1" showInputMessage="1" showErrorMessage="1" error="リストから選択してください" sqref="H384:I384">
      <formula1>"○,　"</formula1>
    </dataValidation>
    <dataValidation type="list" imeMode="halfAlpha" allowBlank="1" showInputMessage="1" showErrorMessage="1" error="リストから選択してください" sqref="H385:I385">
      <formula1>"○,　"</formula1>
    </dataValidation>
    <dataValidation type="list" imeMode="halfAlpha" allowBlank="1" showInputMessage="1" showErrorMessage="1" error="リストから選択してください" sqref="H386:I386">
      <formula1>"○,　"</formula1>
    </dataValidation>
    <dataValidation type="list" imeMode="halfAlpha" allowBlank="1" showInputMessage="1" showErrorMessage="1" error="リストから選択してください" sqref="H387:I387">
      <formula1>"○,　"</formula1>
    </dataValidation>
    <dataValidation type="list" imeMode="halfAlpha" allowBlank="1" showInputMessage="1" showErrorMessage="1" error="リストから選択してください" sqref="H388:I388">
      <formula1>"○,　"</formula1>
    </dataValidation>
    <dataValidation type="list" imeMode="halfAlpha" allowBlank="1" showInputMessage="1" showErrorMessage="1" error="リストから選択してください" sqref="H389:I389">
      <formula1>"○,　"</formula1>
    </dataValidation>
    <dataValidation type="list" imeMode="halfAlpha" allowBlank="1" showInputMessage="1" showErrorMessage="1" error="リストから選択してください" sqref="H390:I390">
      <formula1>"○,　"</formula1>
    </dataValidation>
    <dataValidation type="list" imeMode="halfAlpha" allowBlank="1" showInputMessage="1" showErrorMessage="1" error="リストから選択してください" sqref="H391:I391">
      <formula1>"○,　"</formula1>
    </dataValidation>
    <dataValidation type="list" imeMode="halfAlpha" allowBlank="1" showInputMessage="1" showErrorMessage="1" error="リストから選択してください" sqref="H392:I392">
      <formula1>"○,　"</formula1>
    </dataValidation>
    <dataValidation type="list" imeMode="halfAlpha" allowBlank="1" showInputMessage="1" showErrorMessage="1" error="リストから選択してください" sqref="H393:I393">
      <formula1>"○,　"</formula1>
    </dataValidation>
    <dataValidation type="list" imeMode="halfAlpha" allowBlank="1" showInputMessage="1" showErrorMessage="1" error="リストから選択してください" sqref="H394:I394">
      <formula1>"○,　"</formula1>
    </dataValidation>
    <dataValidation type="list" imeMode="halfAlpha" allowBlank="1" showInputMessage="1" showErrorMessage="1" error="リストから選択してください" sqref="H395:I395">
      <formula1>"○,　"</formula1>
    </dataValidation>
    <dataValidation type="list" imeMode="halfAlpha" allowBlank="1" showInputMessage="1" showErrorMessage="1" error="リストから選択してください" sqref="H396:I396">
      <formula1>"○,　"</formula1>
    </dataValidation>
    <dataValidation type="list" imeMode="halfAlpha" allowBlank="1" showInputMessage="1" showErrorMessage="1" error="リストから選択してください" sqref="H397:I397">
      <formula1>"○,　"</formula1>
    </dataValidation>
    <dataValidation type="list" imeMode="halfAlpha" allowBlank="1" showInputMessage="1" showErrorMessage="1" error="リストから選択してください" sqref="H398:I398">
      <formula1>"○,　"</formula1>
    </dataValidation>
    <dataValidation type="list" imeMode="halfAlpha" allowBlank="1" showInputMessage="1" showErrorMessage="1" error="リストから選択してください" sqref="H399:I399">
      <formula1>"○,　"</formula1>
    </dataValidation>
    <dataValidation type="list" imeMode="halfAlpha" allowBlank="1" showInputMessage="1" showErrorMessage="1" error="リストから選択してください" sqref="H400:I400">
      <formula1>"○,　"</formula1>
    </dataValidation>
    <dataValidation type="list" imeMode="halfAlpha" allowBlank="1" showInputMessage="1" showErrorMessage="1" error="リストから選択してください" sqref="H401:I401">
      <formula1>"○,　"</formula1>
    </dataValidation>
    <dataValidation type="list" imeMode="halfAlpha" allowBlank="1" showInputMessage="1" showErrorMessage="1" error="リストから選択してください" sqref="H402:I402">
      <formula1>"○,　"</formula1>
    </dataValidation>
    <dataValidation type="list" imeMode="halfAlpha" allowBlank="1" showInputMessage="1" showErrorMessage="1" error="リストから選択してください" sqref="H403:I403">
      <formula1>"○,　"</formula1>
    </dataValidation>
    <dataValidation type="list" imeMode="halfAlpha" allowBlank="1" showInputMessage="1" showErrorMessage="1" error="リストから選択してください" sqref="H404:I404">
      <formula1>"○,　"</formula1>
    </dataValidation>
    <dataValidation type="list" imeMode="halfAlpha" allowBlank="1" showInputMessage="1" showErrorMessage="1" error="リストから選択してください" sqref="H405:I405">
      <formula1>"○,　"</formula1>
    </dataValidation>
    <dataValidation type="list" imeMode="halfAlpha" allowBlank="1" showInputMessage="1" showErrorMessage="1" error="リストから選択してください" sqref="H406:I406">
      <formula1>"○,　"</formula1>
    </dataValidation>
    <dataValidation type="list" imeMode="halfAlpha" allowBlank="1" showInputMessage="1" showErrorMessage="1" error="リストから選択してください" sqref="H407:I407">
      <formula1>"○,　"</formula1>
    </dataValidation>
    <dataValidation type="list" imeMode="halfAlpha" allowBlank="1" showInputMessage="1" showErrorMessage="1" error="リストから選択してください" sqref="H408:I408">
      <formula1>"○,　"</formula1>
    </dataValidation>
    <dataValidation type="list" imeMode="halfAlpha" allowBlank="1" showInputMessage="1" showErrorMessage="1" error="リストから選択してください" sqref="H409:I409">
      <formula1>"○,　"</formula1>
    </dataValidation>
    <dataValidation type="list" imeMode="halfAlpha" allowBlank="1" showInputMessage="1" showErrorMessage="1" error="リストから選択してください" sqref="H410:I410">
      <formula1>"○,　"</formula1>
    </dataValidation>
    <dataValidation type="list" imeMode="halfAlpha" allowBlank="1" showInputMessage="1" showErrorMessage="1" error="リストから選択してください" sqref="H411:I411">
      <formula1>"○,　"</formula1>
    </dataValidation>
    <dataValidation type="list" imeMode="halfAlpha" allowBlank="1" showInputMessage="1" showErrorMessage="1" error="リストから選択してください" sqref="H412:I412">
      <formula1>"○,　"</formula1>
    </dataValidation>
    <dataValidation type="list" imeMode="halfAlpha" allowBlank="1" showInputMessage="1" showErrorMessage="1" error="リストから選択してください" sqref="H413:I413">
      <formula1>"○,　"</formula1>
    </dataValidation>
    <dataValidation type="list" imeMode="halfAlpha" allowBlank="1" showInputMessage="1" showErrorMessage="1" error="リストから選択してください" sqref="H414:I414">
      <formula1>"○,　"</formula1>
    </dataValidation>
    <dataValidation type="list" imeMode="halfAlpha" allowBlank="1" showInputMessage="1" showErrorMessage="1" error="リストから選択してください" sqref="H415:I415">
      <formula1>"○,　"</formula1>
    </dataValidation>
    <dataValidation type="list" imeMode="halfAlpha" allowBlank="1" showInputMessage="1" showErrorMessage="1" error="リストから選択してください" sqref="H416:I416">
      <formula1>"○,　"</formula1>
    </dataValidation>
    <dataValidation type="list" imeMode="halfAlpha" allowBlank="1" showInputMessage="1" showErrorMessage="1" error="リストから選択してください" sqref="H417:I417">
      <formula1>"○,　"</formula1>
    </dataValidation>
    <dataValidation type="list" imeMode="halfAlpha" allowBlank="1" showInputMessage="1" showErrorMessage="1" error="リストから選択してください" sqref="H418:I418">
      <formula1>"○,　"</formula1>
    </dataValidation>
    <dataValidation type="list" imeMode="halfAlpha" allowBlank="1" showInputMessage="1" showErrorMessage="1" error="リストから選択してください" sqref="H419:I419">
      <formula1>"○,　"</formula1>
    </dataValidation>
    <dataValidation type="list" imeMode="halfAlpha" allowBlank="1" showInputMessage="1" showErrorMessage="1" error="リストから選択してください" sqref="H420:I420">
      <formula1>"○,　"</formula1>
    </dataValidation>
    <dataValidation type="list" imeMode="halfAlpha" allowBlank="1" showInputMessage="1" showErrorMessage="1" error="リストから選択してください" sqref="H421:I421">
      <formula1>"○,　"</formula1>
    </dataValidation>
    <dataValidation type="list" imeMode="halfAlpha" allowBlank="1" showInputMessage="1" showErrorMessage="1" error="リストから選択してください" sqref="H422:I422">
      <formula1>"○,　"</formula1>
    </dataValidation>
    <dataValidation type="list" imeMode="halfAlpha" allowBlank="1" showInputMessage="1" showErrorMessage="1" error="リストから選択してください" sqref="H423:I423">
      <formula1>"○,　"</formula1>
    </dataValidation>
    <dataValidation type="list" imeMode="halfAlpha" allowBlank="1" showInputMessage="1" showErrorMessage="1" error="リストから選択してください" sqref="H424:I424">
      <formula1>"○,　"</formula1>
    </dataValidation>
    <dataValidation type="list" imeMode="halfAlpha" allowBlank="1" showInputMessage="1" showErrorMessage="1" error="リストから選択してください" sqref="H425:I425">
      <formula1>"○,　"</formula1>
    </dataValidation>
    <dataValidation type="list" imeMode="halfAlpha" allowBlank="1" showInputMessage="1" showErrorMessage="1" error="リストから選択してください" sqref="H426:I426">
      <formula1>"○,　"</formula1>
    </dataValidation>
    <dataValidation type="list" imeMode="halfAlpha" allowBlank="1" showInputMessage="1" showErrorMessage="1" error="リストから選択してください" sqref="H427:I427">
      <formula1>"○,　"</formula1>
    </dataValidation>
    <dataValidation type="list" imeMode="halfAlpha" allowBlank="1" showInputMessage="1" showErrorMessage="1" error="リストから選択してください" sqref="H428:I428">
      <formula1>"○,　"</formula1>
    </dataValidation>
    <dataValidation type="list" imeMode="halfAlpha" allowBlank="1" showInputMessage="1" showErrorMessage="1" error="リストから選択してください" sqref="H429:I429">
      <formula1>"○,　"</formula1>
    </dataValidation>
    <dataValidation type="list" imeMode="halfAlpha" allowBlank="1" showInputMessage="1" showErrorMessage="1" error="リストから選択してください" sqref="H430:I430">
      <formula1>"○,　"</formula1>
    </dataValidation>
    <dataValidation type="list" imeMode="halfAlpha" allowBlank="1" showInputMessage="1" showErrorMessage="1" error="リストから選択してください" sqref="H431:I431">
      <formula1>"○,　"</formula1>
    </dataValidation>
    <dataValidation type="list" imeMode="halfAlpha" allowBlank="1" showInputMessage="1" showErrorMessage="1" error="リストから選択してください" sqref="H432:I432">
      <formula1>"○,　"</formula1>
    </dataValidation>
    <dataValidation type="list" imeMode="halfAlpha" allowBlank="1" showInputMessage="1" showErrorMessage="1" error="リストから選択してください" sqref="H433:I433">
      <formula1>"○,　"</formula1>
    </dataValidation>
    <dataValidation type="list" imeMode="halfAlpha" allowBlank="1" showInputMessage="1" showErrorMessage="1" error="リストから選択してください" sqref="H434:I434">
      <formula1>"○,　"</formula1>
    </dataValidation>
    <dataValidation type="list" imeMode="halfAlpha" allowBlank="1" showInputMessage="1" showErrorMessage="1" error="リストから選択してください" sqref="H435:I435">
      <formula1>"○,　"</formula1>
    </dataValidation>
    <dataValidation type="list" imeMode="halfAlpha" allowBlank="1" showInputMessage="1" showErrorMessage="1" error="リストから選択してください" sqref="H436:I436">
      <formula1>"○,　"</formula1>
    </dataValidation>
    <dataValidation type="list" imeMode="halfAlpha" allowBlank="1" showInputMessage="1" showErrorMessage="1" error="リストから選択してください" sqref="H437:I437">
      <formula1>"○,　"</formula1>
    </dataValidation>
    <dataValidation type="list" imeMode="halfAlpha" allowBlank="1" showInputMessage="1" showErrorMessage="1" error="リストから選択してください" sqref="H438:I438">
      <formula1>"○,　"</formula1>
    </dataValidation>
    <dataValidation type="list" imeMode="halfAlpha" allowBlank="1" showInputMessage="1" showErrorMessage="1" error="リストから選択してください" sqref="H439:I439">
      <formula1>"○,　"</formula1>
    </dataValidation>
    <dataValidation type="list" imeMode="halfAlpha" allowBlank="1" showInputMessage="1" showErrorMessage="1" error="リストから選択してください" sqref="H440:I440">
      <formula1>"○,　"</formula1>
    </dataValidation>
    <dataValidation type="list" imeMode="halfAlpha" allowBlank="1" showInputMessage="1" showErrorMessage="1" error="リストから選択してください" sqref="H441:I441">
      <formula1>"○,　"</formula1>
    </dataValidation>
    <dataValidation type="list" imeMode="halfAlpha" allowBlank="1" showInputMessage="1" showErrorMessage="1" error="リストから選択してください" sqref="H442:I442">
      <formula1>"○,　"</formula1>
    </dataValidation>
    <dataValidation type="list" imeMode="halfAlpha" allowBlank="1" showInputMessage="1" showErrorMessage="1" error="リストから選択してください" sqref="H443:I443">
      <formula1>"○,　"</formula1>
    </dataValidation>
    <dataValidation type="list" imeMode="halfAlpha" allowBlank="1" showInputMessage="1" showErrorMessage="1" error="リストから選択してください" sqref="H444:I444">
      <formula1>"○,　"</formula1>
    </dataValidation>
    <dataValidation type="list" imeMode="halfAlpha" allowBlank="1" showInputMessage="1" showErrorMessage="1" error="リストから選択してください" sqref="H445:I445">
      <formula1>"○,　"</formula1>
    </dataValidation>
    <dataValidation type="list" imeMode="halfAlpha" allowBlank="1" showInputMessage="1" showErrorMessage="1" error="リストから選択してください" sqref="H446:I446">
      <formula1>"○,　"</formula1>
    </dataValidation>
    <dataValidation type="list" imeMode="halfAlpha" allowBlank="1" showInputMessage="1" showErrorMessage="1" error="リストから選択してください" sqref="H447:I447">
      <formula1>"○,　"</formula1>
    </dataValidation>
    <dataValidation type="list" imeMode="halfAlpha" allowBlank="1" showInputMessage="1" showErrorMessage="1" error="リストから選択してください" sqref="H448:I448">
      <formula1>"○,　"</formula1>
    </dataValidation>
    <dataValidation type="list" imeMode="halfAlpha" allowBlank="1" showInputMessage="1" showErrorMessage="1" error="リストから選択してください" sqref="H449:I449">
      <formula1>"○,　"</formula1>
    </dataValidation>
    <dataValidation type="list" imeMode="halfAlpha" allowBlank="1" showInputMessage="1" showErrorMessage="1" error="リストから選択してください" sqref="H450:I450">
      <formula1>"○,　"</formula1>
    </dataValidation>
    <dataValidation type="list" imeMode="halfAlpha" allowBlank="1" showInputMessage="1" showErrorMessage="1" error="リストから選択してください" sqref="H451:I451">
      <formula1>"○,　"</formula1>
    </dataValidation>
    <dataValidation type="list" imeMode="halfAlpha" allowBlank="1" showInputMessage="1" showErrorMessage="1" error="リストから選択してください" sqref="H452:I452">
      <formula1>"○,　"</formula1>
    </dataValidation>
    <dataValidation type="list" imeMode="halfAlpha" allowBlank="1" showInputMessage="1" showErrorMessage="1" error="リストから選択してください" sqref="H453:I453">
      <formula1>"○,　"</formula1>
    </dataValidation>
    <dataValidation type="list" imeMode="halfAlpha" allowBlank="1" showInputMessage="1" showErrorMessage="1" error="リストから選択してください" sqref="H454:I454">
      <formula1>"○,　"</formula1>
    </dataValidation>
    <dataValidation type="list" imeMode="halfAlpha" allowBlank="1" showInputMessage="1" showErrorMessage="1" error="リストから選択してください" sqref="H455:I455">
      <formula1>"○,　"</formula1>
    </dataValidation>
    <dataValidation type="list" imeMode="halfAlpha" allowBlank="1" showInputMessage="1" showErrorMessage="1" error="リストから選択してください" sqref="H456:I456">
      <formula1>"○,　"</formula1>
    </dataValidation>
    <dataValidation type="list" imeMode="halfAlpha" allowBlank="1" showInputMessage="1" showErrorMessage="1" error="リストから選択してください" sqref="H457:I457">
      <formula1>"○,　"</formula1>
    </dataValidation>
    <dataValidation type="list" imeMode="halfAlpha" allowBlank="1" showInputMessage="1" showErrorMessage="1" error="リストから選択してください" sqref="H458:I458">
      <formula1>"○,　"</formula1>
    </dataValidation>
    <dataValidation type="list" imeMode="halfAlpha" allowBlank="1" showInputMessage="1" showErrorMessage="1" error="リストから選択してください" sqref="H459:I459">
      <formula1>"○,　"</formula1>
    </dataValidation>
    <dataValidation type="list" imeMode="halfAlpha" allowBlank="1" showInputMessage="1" showErrorMessage="1" error="リストから選択してください" sqref="H460:I460">
      <formula1>"○,　"</formula1>
    </dataValidation>
    <dataValidation type="list" imeMode="halfAlpha" allowBlank="1" showInputMessage="1" showErrorMessage="1" error="リストから選択してください" sqref="H461:I461">
      <formula1>"○,　"</formula1>
    </dataValidation>
    <dataValidation type="list" imeMode="halfAlpha" allowBlank="1" showInputMessage="1" showErrorMessage="1" error="リストから選択してください" sqref="H462:I462">
      <formula1>"○,　"</formula1>
    </dataValidation>
    <dataValidation type="list" imeMode="halfAlpha" allowBlank="1" showInputMessage="1" showErrorMessage="1" error="リストから選択してください" sqref="H463:I463">
      <formula1>"○,　"</formula1>
    </dataValidation>
    <dataValidation type="list" imeMode="halfAlpha" allowBlank="1" showInputMessage="1" showErrorMessage="1" error="リストから選択してください" sqref="H464:I464">
      <formula1>"○,　"</formula1>
    </dataValidation>
    <dataValidation type="list" imeMode="halfAlpha" allowBlank="1" showInputMessage="1" showErrorMessage="1" error="リストから選択してください" sqref="H465:I465">
      <formula1>"○,　"</formula1>
    </dataValidation>
    <dataValidation type="list" imeMode="halfAlpha" allowBlank="1" showInputMessage="1" showErrorMessage="1" error="リストから選択してください" sqref="H466:I466">
      <formula1>"○,　"</formula1>
    </dataValidation>
    <dataValidation errorStyle="warning" imeMode="hiragana" allowBlank="1" showInputMessage="1" showErrorMessage="1" sqref="Q466:W466"/>
    <dataValidation type="list" imeMode="halfAlpha" allowBlank="1" showInputMessage="1" showErrorMessage="1" error="リストから選択してください" sqref="H472:I472">
      <formula1>"○,　"</formula1>
    </dataValidation>
    <dataValidation type="list" imeMode="halfAlpha" allowBlank="1" showInputMessage="1" showErrorMessage="1" error="リストから選択してください" sqref="H473:I473">
      <formula1>"○,　"</formula1>
    </dataValidation>
    <dataValidation type="list" imeMode="halfAlpha" allowBlank="1" showInputMessage="1" showErrorMessage="1" error="リストから選択してください" sqref="H474:I474">
      <formula1>"○,　"</formula1>
    </dataValidation>
    <dataValidation type="list" imeMode="halfAlpha" allowBlank="1" showInputMessage="1" showErrorMessage="1" error="リストから選択してください" sqref="H475:I475">
      <formula1>"○,　"</formula1>
    </dataValidation>
    <dataValidation type="list" imeMode="halfAlpha" allowBlank="1" showInputMessage="1" showErrorMessage="1" error="リストから選択してください" sqref="H476:I476">
      <formula1>"○,　"</formula1>
    </dataValidation>
    <dataValidation type="list" imeMode="halfAlpha" allowBlank="1" showInputMessage="1" showErrorMessage="1" error="リストから選択してください" sqref="H477:I477">
      <formula1>"○,　"</formula1>
    </dataValidation>
    <dataValidation type="list" imeMode="halfAlpha" allowBlank="1" showInputMessage="1" showErrorMessage="1" error="リストから選択してください" sqref="H478:I478">
      <formula1>"○,　"</formula1>
    </dataValidation>
    <dataValidation type="list" imeMode="halfAlpha" allowBlank="1" showInputMessage="1" showErrorMessage="1" error="リストから選択してください" sqref="H479:I479">
      <formula1>"○,　"</formula1>
    </dataValidation>
    <dataValidation type="list" imeMode="halfAlpha" allowBlank="1" showInputMessage="1" showErrorMessage="1" error="リストから選択してください" sqref="H480:I480">
      <formula1>"○,　"</formula1>
    </dataValidation>
    <dataValidation type="list" imeMode="halfAlpha" allowBlank="1" showInputMessage="1" showErrorMessage="1" error="リストから選択してください" sqref="H481:I481">
      <formula1>"○,　"</formula1>
    </dataValidation>
    <dataValidation type="list" imeMode="halfAlpha" allowBlank="1" showInputMessage="1" showErrorMessage="1" error="リストから選択してください" sqref="H482:I482">
      <formula1>"○,　"</formula1>
    </dataValidation>
    <dataValidation type="list" imeMode="halfAlpha" allowBlank="1" showInputMessage="1" showErrorMessage="1" error="リストから選択してください" sqref="H483:I483">
      <formula1>"○,　"</formula1>
    </dataValidation>
    <dataValidation type="list" imeMode="halfAlpha" allowBlank="1" showInputMessage="1" showErrorMessage="1" error="リストから選択してください" sqref="H484:I484">
      <formula1>"○,　"</formula1>
    </dataValidation>
    <dataValidation type="list" imeMode="halfAlpha" allowBlank="1" showInputMessage="1" showErrorMessage="1" error="リストから選択してください" sqref="H485:I485">
      <formula1>"○,　"</formula1>
    </dataValidation>
    <dataValidation type="list" imeMode="halfAlpha" allowBlank="1" showInputMessage="1" showErrorMessage="1" error="リストから選択してください" sqref="H486:I486">
      <formula1>"○,　"</formula1>
    </dataValidation>
    <dataValidation type="list" imeMode="halfAlpha" allowBlank="1" showInputMessage="1" showErrorMessage="1" error="リストから選択してください" sqref="H487:I487">
      <formula1>"○,　"</formula1>
    </dataValidation>
    <dataValidation type="list" imeMode="halfAlpha" allowBlank="1" showInputMessage="1" showErrorMessage="1" error="リストから選択してください" sqref="H488:I488">
      <formula1>"○,　"</formula1>
    </dataValidation>
    <dataValidation type="list" imeMode="halfAlpha" allowBlank="1" showInputMessage="1" showErrorMessage="1" error="リストから選択してください" sqref="H489:I489">
      <formula1>"○,　"</formula1>
    </dataValidation>
    <dataValidation type="list" imeMode="halfAlpha" allowBlank="1" showInputMessage="1" showErrorMessage="1" error="リストから選択してください" sqref="H490:I490">
      <formula1>"○,　"</formula1>
    </dataValidation>
    <dataValidation type="list" imeMode="halfAlpha" allowBlank="1" showInputMessage="1" showErrorMessage="1" error="リストから選択してください" sqref="H491:I491">
      <formula1>"○,　"</formula1>
    </dataValidation>
    <dataValidation type="list" imeMode="halfAlpha" allowBlank="1" showInputMessage="1" showErrorMessage="1" error="リストから選択してください" sqref="H492:I492">
      <formula1>"○,　"</formula1>
    </dataValidation>
    <dataValidation type="list" imeMode="halfAlpha" allowBlank="1" showInputMessage="1" showErrorMessage="1" error="リストから選択してください" sqref="H493:I493">
      <formula1>"○,　"</formula1>
    </dataValidation>
    <dataValidation type="list" imeMode="halfAlpha" allowBlank="1" showInputMessage="1" showErrorMessage="1" error="リストから選択してください" sqref="H494:I494">
      <formula1>"○,　"</formula1>
    </dataValidation>
    <dataValidation type="list" imeMode="halfAlpha" allowBlank="1" showInputMessage="1" showErrorMessage="1" error="リストから選択してください" sqref="H495:I495">
      <formula1>"○,　"</formula1>
    </dataValidation>
    <dataValidation type="list" imeMode="halfAlpha" allowBlank="1" showInputMessage="1" showErrorMessage="1" error="リストから選択してください" sqref="H496:I496">
      <formula1>"○,　"</formula1>
    </dataValidation>
    <dataValidation type="list" imeMode="halfAlpha" allowBlank="1" showInputMessage="1" showErrorMessage="1" error="リストから選択してください" sqref="H497:I497">
      <formula1>"○,　"</formula1>
    </dataValidation>
    <dataValidation type="list" imeMode="halfAlpha" allowBlank="1" showInputMessage="1" showErrorMessage="1" error="リストから選択してください" sqref="H498:I498">
      <formula1>"○,　"</formula1>
    </dataValidation>
    <dataValidation type="list" imeMode="halfAlpha" allowBlank="1" showInputMessage="1" showErrorMessage="1" error="リストから選択してください" sqref="H499:I499">
      <formula1>"○,　"</formula1>
    </dataValidation>
    <dataValidation type="list" imeMode="halfAlpha" allowBlank="1" showInputMessage="1" showErrorMessage="1" error="リストから選択してください" sqref="H500:I500">
      <formula1>"○,　"</formula1>
    </dataValidation>
    <dataValidation type="list" imeMode="halfAlpha" allowBlank="1" showInputMessage="1" showErrorMessage="1" error="リストから選択してください" sqref="H501:I501">
      <formula1>"○,　"</formula1>
    </dataValidation>
    <dataValidation type="list" imeMode="halfAlpha" allowBlank="1" showInputMessage="1" showErrorMessage="1" error="リストから選択してください" sqref="H502:I502">
      <formula1>"○,　"</formula1>
    </dataValidation>
    <dataValidation type="list" imeMode="halfAlpha" allowBlank="1" showInputMessage="1" showErrorMessage="1" error="リストから選択してください" sqref="H503:I503">
      <formula1>"○,　"</formula1>
    </dataValidation>
    <dataValidation type="list" imeMode="halfAlpha" allowBlank="1" showInputMessage="1" showErrorMessage="1" error="リストから選択してください" sqref="H504:I504">
      <formula1>"○,　"</formula1>
    </dataValidation>
    <dataValidation type="list" imeMode="halfAlpha" allowBlank="1" showInputMessage="1" showErrorMessage="1" error="リストから選択してください" sqref="H505:I505">
      <formula1>"○,　"</formula1>
    </dataValidation>
    <dataValidation type="list" imeMode="halfAlpha" allowBlank="1" showInputMessage="1" showErrorMessage="1" error="リストから選択してください" sqref="H506:I506">
      <formula1>"○,　"</formula1>
    </dataValidation>
    <dataValidation type="list" imeMode="halfAlpha" allowBlank="1" showInputMessage="1" showErrorMessage="1" error="リストから選択してください" sqref="H507:I507">
      <formula1>"○,　"</formula1>
    </dataValidation>
    <dataValidation type="list" imeMode="halfAlpha" allowBlank="1" showInputMessage="1" showErrorMessage="1" error="リストから選択してください" sqref="H508:I508">
      <formula1>"○,　"</formula1>
    </dataValidation>
    <dataValidation type="list" imeMode="halfAlpha" allowBlank="1" showInputMessage="1" showErrorMessage="1" error="リストから選択してください" sqref="H509:I509">
      <formula1>"○,　"</formula1>
    </dataValidation>
    <dataValidation type="list" imeMode="halfAlpha" allowBlank="1" showInputMessage="1" showErrorMessage="1" error="リストから選択してください" sqref="H510:I510">
      <formula1>"○,　"</formula1>
    </dataValidation>
    <dataValidation type="list" imeMode="halfAlpha" allowBlank="1" showInputMessage="1" showErrorMessage="1" error="リストから選択してください" sqref="H511:I511">
      <formula1>"○,　"</formula1>
    </dataValidation>
    <dataValidation type="list" imeMode="halfAlpha" allowBlank="1" showInputMessage="1" showErrorMessage="1" error="リストから選択してください" sqref="H512:I512">
      <formula1>"○,　"</formula1>
    </dataValidation>
    <dataValidation type="list" imeMode="halfAlpha" allowBlank="1" showInputMessage="1" showErrorMessage="1" error="リストから選択してください" sqref="H513:I513">
      <formula1>"○,　"</formula1>
    </dataValidation>
    <dataValidation type="list" imeMode="halfAlpha" allowBlank="1" showInputMessage="1" showErrorMessage="1" error="リストから選択してください" sqref="H514:I514">
      <formula1>"○,　"</formula1>
    </dataValidation>
    <dataValidation type="list" imeMode="halfAlpha" allowBlank="1" showInputMessage="1" showErrorMessage="1" error="リストから選択してください" sqref="H515:I515">
      <formula1>"○,　"</formula1>
    </dataValidation>
    <dataValidation type="list" imeMode="halfAlpha" allowBlank="1" showInputMessage="1" showErrorMessage="1" error="リストから選択してください" sqref="H516:I516">
      <formula1>"○,　"</formula1>
    </dataValidation>
    <dataValidation type="list" imeMode="halfAlpha" allowBlank="1" showInputMessage="1" showErrorMessage="1" error="リストから選択してください" sqref="H517:I517">
      <formula1>"○,　"</formula1>
    </dataValidation>
    <dataValidation type="list" imeMode="halfAlpha" allowBlank="1" showInputMessage="1" showErrorMessage="1" error="リストから選択してください" sqref="H518:I518">
      <formula1>"○,　"</formula1>
    </dataValidation>
    <dataValidation type="list" imeMode="halfAlpha" allowBlank="1" showInputMessage="1" showErrorMessage="1" error="リストから選択してください" sqref="H519:I519">
      <formula1>"○,　"</formula1>
    </dataValidation>
    <dataValidation type="list" imeMode="halfAlpha" allowBlank="1" showInputMessage="1" showErrorMessage="1" error="リストから選択してください" sqref="H520:I520">
      <formula1>"○,　"</formula1>
    </dataValidation>
    <dataValidation type="list" imeMode="halfAlpha" allowBlank="1" showInputMessage="1" showErrorMessage="1" error="リストから選択してください" sqref="H521:I521">
      <formula1>"○,　"</formula1>
    </dataValidation>
    <dataValidation type="list" imeMode="halfAlpha" allowBlank="1" showInputMessage="1" showErrorMessage="1" error="リストから選択してください" sqref="H522:I522">
      <formula1>"○,　"</formula1>
    </dataValidation>
    <dataValidation type="list" imeMode="halfAlpha" allowBlank="1" showInputMessage="1" showErrorMessage="1" error="リストから選択してください" sqref="H523:I523">
      <formula1>"○,　"</formula1>
    </dataValidation>
    <dataValidation type="list" imeMode="halfAlpha" allowBlank="1" showInputMessage="1" showErrorMessage="1" error="リストから選択してください" sqref="H524:I524">
      <formula1>"○,　"</formula1>
    </dataValidation>
    <dataValidation type="list" imeMode="halfAlpha" allowBlank="1" showInputMessage="1" showErrorMessage="1" error="リストから選択してください" sqref="H525:I525">
      <formula1>"○,　"</formula1>
    </dataValidation>
    <dataValidation type="list" imeMode="halfAlpha" allowBlank="1" showInputMessage="1" showErrorMessage="1" error="リストから選択してください" sqref="H526:I526">
      <formula1>"○,　"</formula1>
    </dataValidation>
    <dataValidation type="list" imeMode="halfAlpha" allowBlank="1" showInputMessage="1" showErrorMessage="1" error="リストから選択してください" sqref="H527:I527">
      <formula1>"○,　"</formula1>
    </dataValidation>
    <dataValidation type="list" imeMode="halfAlpha" allowBlank="1" showInputMessage="1" showErrorMessage="1" error="リストから選択してください" sqref="H528:I528">
      <formula1>"○,　"</formula1>
    </dataValidation>
    <dataValidation type="list" imeMode="halfAlpha" allowBlank="1" showInputMessage="1" showErrorMessage="1" error="リストから選択してください" sqref="H529:I529">
      <formula1>"○,　"</formula1>
    </dataValidation>
    <dataValidation type="list" imeMode="halfAlpha" allowBlank="1" showInputMessage="1" showErrorMessage="1" error="リストから選択してください" sqref="H530:I530">
      <formula1>"○,　"</formula1>
    </dataValidation>
    <dataValidation type="list" imeMode="halfAlpha" allowBlank="1" showInputMessage="1" showErrorMessage="1" error="リストから選択してください" sqref="H531:I531">
      <formula1>"○,　"</formula1>
    </dataValidation>
    <dataValidation type="list" imeMode="halfAlpha" allowBlank="1" showInputMessage="1" showErrorMessage="1" error="リストから選択してください" sqref="H532:I532">
      <formula1>"○,　"</formula1>
    </dataValidation>
    <dataValidation type="list" imeMode="halfAlpha" allowBlank="1" showInputMessage="1" showErrorMessage="1" error="リストから選択してください" sqref="H533:I533">
      <formula1>"○,　"</formula1>
    </dataValidation>
    <dataValidation type="list" imeMode="halfAlpha" allowBlank="1" showInputMessage="1" showErrorMessage="1" error="リストから選択してください" sqref="H534:I534">
      <formula1>"○,　"</formula1>
    </dataValidation>
    <dataValidation errorStyle="warning" imeMode="hiragana" allowBlank="1" showInputMessage="1" showErrorMessage="1" sqref="Q534:W534"/>
    <dataValidation type="list" imeMode="halfAlpha" allowBlank="1" showInputMessage="1" showErrorMessage="1" error="リストから選択してください" sqref="H535:I535">
      <formula1>"○,　"</formula1>
    </dataValidation>
    <dataValidation type="list" imeMode="halfAlpha" allowBlank="1" showInputMessage="1" showErrorMessage="1" error="リストから選択してください" sqref="H536:I536">
      <formula1>"○,　"</formula1>
    </dataValidation>
    <dataValidation type="list" imeMode="halfAlpha" allowBlank="1" showInputMessage="1" showErrorMessage="1" error="リストから選択してください" sqref="H537:I537">
      <formula1>"○,　"</formula1>
    </dataValidation>
    <dataValidation type="list" imeMode="halfAlpha" allowBlank="1" showInputMessage="1" showErrorMessage="1" error="リストから選択してください" sqref="H538:I538">
      <formula1>"○,　"</formula1>
    </dataValidation>
    <dataValidation type="list" imeMode="halfAlpha" allowBlank="1" showInputMessage="1" showErrorMessage="1" error="リストから選択してください" sqref="H539:I539">
      <formula1>"○,　"</formula1>
    </dataValidation>
    <dataValidation type="list" imeMode="halfAlpha" allowBlank="1" showInputMessage="1" showErrorMessage="1" error="リストから選択してください" sqref="H540:I540">
      <formula1>"○,　"</formula1>
    </dataValidation>
    <dataValidation type="list" imeMode="halfAlpha" allowBlank="1" showInputMessage="1" showErrorMessage="1" error="リストから選択してください" sqref="H541:I541">
      <formula1>"○,　"</formula1>
    </dataValidation>
    <dataValidation type="list" imeMode="halfAlpha" allowBlank="1" showInputMessage="1" showErrorMessage="1" error="リストから選択してください" sqref="H542:I542">
      <formula1>"○,　"</formula1>
    </dataValidation>
    <dataValidation type="list" imeMode="halfAlpha" allowBlank="1" showInputMessage="1" showErrorMessage="1" error="リストから選択してください" sqref="H543:I543">
      <formula1>"○,　"</formula1>
    </dataValidation>
    <dataValidation type="list" imeMode="halfAlpha" allowBlank="1" showInputMessage="1" showErrorMessage="1" error="リストから選択してください" sqref="H544:I544">
      <formula1>"○,　"</formula1>
    </dataValidation>
    <dataValidation type="list" imeMode="halfAlpha" allowBlank="1" showInputMessage="1" showErrorMessage="1" error="リストから選択してください" sqref="H545:I545">
      <formula1>"○,　"</formula1>
    </dataValidation>
    <dataValidation type="list" imeMode="halfAlpha" allowBlank="1" showInputMessage="1" showErrorMessage="1" error="リストから選択してください" sqref="H546:I546">
      <formula1>"○,　"</formula1>
    </dataValidation>
    <dataValidation type="list" imeMode="halfAlpha" allowBlank="1" showInputMessage="1" showErrorMessage="1" error="リストから選択してください" sqref="H547:I547">
      <formula1>"○,　"</formula1>
    </dataValidation>
    <dataValidation type="list" imeMode="halfAlpha" allowBlank="1" showInputMessage="1" showErrorMessage="1" error="リストから選択してください" sqref="H548:I548">
      <formula1>"○,　"</formula1>
    </dataValidation>
    <dataValidation type="list" imeMode="halfAlpha" allowBlank="1" showInputMessage="1" showErrorMessage="1" error="リストから選択してください" sqref="H549:I549">
      <formula1>"○,　"</formula1>
    </dataValidation>
    <dataValidation type="list" imeMode="halfAlpha" allowBlank="1" showInputMessage="1" showErrorMessage="1" error="リストから選択してください" sqref="H550:I550">
      <formula1>"○,　"</formula1>
    </dataValidation>
    <dataValidation type="list" imeMode="halfAlpha" allowBlank="1" showInputMessage="1" showErrorMessage="1" error="リストから選択してください" sqref="H551:I551">
      <formula1>"○,　"</formula1>
    </dataValidation>
    <dataValidation type="list" imeMode="halfAlpha" allowBlank="1" showInputMessage="1" showErrorMessage="1" error="リストから選択してください" sqref="H552:I552">
      <formula1>"○,　"</formula1>
    </dataValidation>
    <dataValidation type="list" imeMode="halfAlpha" allowBlank="1" showInputMessage="1" showErrorMessage="1" error="リストから選択してください" sqref="H553:I553">
      <formula1>"○,　"</formula1>
    </dataValidation>
    <dataValidation type="list" imeMode="halfAlpha" allowBlank="1" showInputMessage="1" showErrorMessage="1" error="リストから選択してください" sqref="H554:I554">
      <formula1>"○,　"</formula1>
    </dataValidation>
    <dataValidation type="list" imeMode="halfAlpha" allowBlank="1" showInputMessage="1" showErrorMessage="1" error="リストから選択してください" sqref="H555:I555">
      <formula1>"○,　"</formula1>
    </dataValidation>
    <dataValidation type="list" imeMode="halfAlpha" allowBlank="1" showInputMessage="1" showErrorMessage="1" error="リストから選択してください" sqref="H556:I556">
      <formula1>"○,　"</formula1>
    </dataValidation>
    <dataValidation type="list" imeMode="halfAlpha" allowBlank="1" showInputMessage="1" showErrorMessage="1" error="リストから選択してください" sqref="H557:I557">
      <formula1>"○,　"</formula1>
    </dataValidation>
    <dataValidation type="list" imeMode="halfAlpha" allowBlank="1" showInputMessage="1" showErrorMessage="1" error="リストから選択してください" sqref="H558:I558">
      <formula1>"○,　"</formula1>
    </dataValidation>
    <dataValidation type="list" imeMode="halfAlpha" allowBlank="1" showInputMessage="1" showErrorMessage="1" error="リストから選択してください" sqref="H559:I559">
      <formula1>"○,　"</formula1>
    </dataValidation>
    <dataValidation type="list" imeMode="halfAlpha" allowBlank="1" showInputMessage="1" showErrorMessage="1" error="リストから選択してください" sqref="H560:I560">
      <formula1>"○,　"</formula1>
    </dataValidation>
    <dataValidation type="list" imeMode="halfAlpha" allowBlank="1" showInputMessage="1" showErrorMessage="1" error="リストから選択してください" sqref="H561:I561">
      <formula1>"○,　"</formula1>
    </dataValidation>
    <dataValidation type="list" imeMode="halfAlpha" allowBlank="1" showInputMessage="1" showErrorMessage="1" error="リストから選択してください" sqref="H562:I562">
      <formula1>"○,　"</formula1>
    </dataValidation>
    <dataValidation type="list" imeMode="halfAlpha" allowBlank="1" showInputMessage="1" showErrorMessage="1" error="リストから選択してください" sqref="H563:I563">
      <formula1>"○,　"</formula1>
    </dataValidation>
    <dataValidation type="list" imeMode="halfAlpha" allowBlank="1" showInputMessage="1" showErrorMessage="1" error="リストから選択してください" sqref="H564:I564">
      <formula1>"○,　"</formula1>
    </dataValidation>
    <dataValidation type="list" imeMode="halfAlpha" allowBlank="1" showInputMessage="1" showErrorMessage="1" error="リストから選択してください" sqref="H565:I565">
      <formula1>"○,　"</formula1>
    </dataValidation>
    <dataValidation type="list" imeMode="halfAlpha" allowBlank="1" showInputMessage="1" showErrorMessage="1" error="リストから選択してください" sqref="H566:I566">
      <formula1>"○,　"</formula1>
    </dataValidation>
    <dataValidation type="list" imeMode="halfAlpha" allowBlank="1" showInputMessage="1" showErrorMessage="1" error="リストから選択してください" sqref="H567:I567">
      <formula1>"○,　"</formula1>
    </dataValidation>
    <dataValidation type="list" imeMode="halfAlpha" allowBlank="1" showInputMessage="1" showErrorMessage="1" error="リストから選択してください" sqref="H568:I568">
      <formula1>"○,　"</formula1>
    </dataValidation>
    <dataValidation type="list" imeMode="halfAlpha" allowBlank="1" showInputMessage="1" showErrorMessage="1" error="リストから選択してください" sqref="H569:I569">
      <formula1>"○,　"</formula1>
    </dataValidation>
    <dataValidation type="list" imeMode="halfAlpha" allowBlank="1" showInputMessage="1" showErrorMessage="1" error="リストから選択してください" sqref="H570:I570">
      <formula1>"○,　"</formula1>
    </dataValidation>
    <dataValidation type="list" imeMode="halfAlpha" allowBlank="1" showInputMessage="1" showErrorMessage="1" error="リストから選択してください" sqref="H571:I571">
      <formula1>"○,　"</formula1>
    </dataValidation>
    <dataValidation type="list" imeMode="halfAlpha" allowBlank="1" showInputMessage="1" showErrorMessage="1" error="リストから選択してください" sqref="H572:I572">
      <formula1>"○,　"</formula1>
    </dataValidation>
    <dataValidation type="list" imeMode="halfAlpha" allowBlank="1" showInputMessage="1" showErrorMessage="1" error="リストから選択してください" sqref="H573:I573">
      <formula1>"○,　"</formula1>
    </dataValidation>
    <dataValidation type="list" imeMode="halfAlpha" allowBlank="1" showInputMessage="1" showErrorMessage="1" error="リストから選択してください" sqref="H574:I574">
      <formula1>"○,　"</formula1>
    </dataValidation>
    <dataValidation type="list" imeMode="halfAlpha" allowBlank="1" showInputMessage="1" showErrorMessage="1" error="リストから選択してください" sqref="H575:I575">
      <formula1>"○,　"</formula1>
    </dataValidation>
    <dataValidation type="list" imeMode="halfAlpha" allowBlank="1" showInputMessage="1" showErrorMessage="1" error="リストから選択してください" sqref="H576:I576">
      <formula1>"○,　"</formula1>
    </dataValidation>
    <dataValidation type="list" imeMode="halfAlpha" allowBlank="1" showInputMessage="1" showErrorMessage="1" error="リストから選択してください" sqref="H577:I577">
      <formula1>"○,　"</formula1>
    </dataValidation>
    <dataValidation type="list" imeMode="halfAlpha" allowBlank="1" showInputMessage="1" showErrorMessage="1" error="リストから選択してください" sqref="H578:I578">
      <formula1>"○,　"</formula1>
    </dataValidation>
    <dataValidation type="list" imeMode="halfAlpha" allowBlank="1" showInputMessage="1" showErrorMessage="1" error="リストから選択してください" sqref="H579:I579">
      <formula1>"○,　"</formula1>
    </dataValidation>
    <dataValidation type="list" imeMode="halfAlpha" allowBlank="1" showInputMessage="1" showErrorMessage="1" error="リストから選択してください" sqref="H580:I580">
      <formula1>"○,　"</formula1>
    </dataValidation>
    <dataValidation type="list" imeMode="halfAlpha" allowBlank="1" showInputMessage="1" showErrorMessage="1" error="リストから選択してください" sqref="H581:I581">
      <formula1>"○,　"</formula1>
    </dataValidation>
    <dataValidation type="list" imeMode="halfAlpha" allowBlank="1" showInputMessage="1" showErrorMessage="1" error="リストから選択してください" sqref="H582:I582">
      <formula1>"○,　"</formula1>
    </dataValidation>
    <dataValidation type="list" imeMode="halfAlpha" allowBlank="1" showInputMessage="1" showErrorMessage="1" error="リストから選択してください" sqref="H583:I583">
      <formula1>"○,　"</formula1>
    </dataValidation>
    <dataValidation type="list" imeMode="halfAlpha" allowBlank="1" showInputMessage="1" showErrorMessage="1" error="リストから選択してください" sqref="H584:I584">
      <formula1>"○,　"</formula1>
    </dataValidation>
    <dataValidation type="list" imeMode="halfAlpha" allowBlank="1" showInputMessage="1" showErrorMessage="1" error="リストから選択してください" sqref="H585:I585">
      <formula1>"○,　"</formula1>
    </dataValidation>
    <dataValidation type="list" imeMode="halfAlpha" allowBlank="1" showInputMessage="1" showErrorMessage="1" error="リストから選択してください" sqref="H586:I586">
      <formula1>"○,　"</formula1>
    </dataValidation>
    <dataValidation type="list" imeMode="halfAlpha" allowBlank="1" showInputMessage="1" showErrorMessage="1" error="リストから選択してください" sqref="H587:I587">
      <formula1>"○,　"</formula1>
    </dataValidation>
    <dataValidation type="list" imeMode="halfAlpha" allowBlank="1" showInputMessage="1" showErrorMessage="1" error="リストから選択してください" sqref="H588:I588">
      <formula1>"○,　"</formula1>
    </dataValidation>
    <dataValidation type="list" imeMode="halfAlpha" allowBlank="1" showInputMessage="1" showErrorMessage="1" error="リストから選択してください" sqref="H589:I589">
      <formula1>"○,　"</formula1>
    </dataValidation>
    <dataValidation type="list" imeMode="halfAlpha" allowBlank="1" showInputMessage="1" showErrorMessage="1" error="リストから選択してください" sqref="H590:I590">
      <formula1>"○,　"</formula1>
    </dataValidation>
    <dataValidation type="list" imeMode="halfAlpha" allowBlank="1" showInputMessage="1" showErrorMessage="1" error="リストから選択してください" sqref="H591:I591">
      <formula1>"○,　"</formula1>
    </dataValidation>
    <dataValidation type="list" imeMode="halfAlpha" allowBlank="1" showInputMessage="1" showErrorMessage="1" error="リストから選択してください" sqref="H592:I592">
      <formula1>"○,　"</formula1>
    </dataValidation>
    <dataValidation type="list" imeMode="halfAlpha" allowBlank="1" showInputMessage="1" showErrorMessage="1" error="リストから選択してください" sqref="H593:I593">
      <formula1>"○,　"</formula1>
    </dataValidation>
    <dataValidation type="list" imeMode="halfAlpha" allowBlank="1" showInputMessage="1" showErrorMessage="1" error="リストから選択してください" sqref="H594:I594">
      <formula1>"○,　"</formula1>
    </dataValidation>
    <dataValidation type="list" imeMode="halfAlpha" allowBlank="1" showInputMessage="1" showErrorMessage="1" error="リストから選択してください" sqref="H595:I595">
      <formula1>"○,　"</formula1>
    </dataValidation>
    <dataValidation type="list" imeMode="halfAlpha" allowBlank="1" showInputMessage="1" showErrorMessage="1" error="リストから選択してください" sqref="H596:I596">
      <formula1>"○,　"</formula1>
    </dataValidation>
    <dataValidation type="list" imeMode="halfAlpha" allowBlank="1" showInputMessage="1" showErrorMessage="1" error="リストから選択してください" sqref="H597:I597">
      <formula1>"○,　"</formula1>
    </dataValidation>
    <dataValidation type="list" imeMode="halfAlpha" allowBlank="1" showInputMessage="1" showErrorMessage="1" error="リストから選択してください" sqref="H598:I598">
      <formula1>"○,　"</formula1>
    </dataValidation>
    <dataValidation type="list" imeMode="halfAlpha" allowBlank="1" showInputMessage="1" showErrorMessage="1" error="リストから選択してください" sqref="H599:I599">
      <formula1>"○,　"</formula1>
    </dataValidation>
    <dataValidation type="list" imeMode="halfAlpha" allowBlank="1" showInputMessage="1" showErrorMessage="1" error="リストから選択してください" sqref="H600:I600">
      <formula1>"○,　"</formula1>
    </dataValidation>
    <dataValidation type="list" imeMode="halfAlpha" allowBlank="1" showInputMessage="1" showErrorMessage="1" error="リストから選択してください" sqref="H601:I601">
      <formula1>"○,　"</formula1>
    </dataValidation>
    <dataValidation type="list" imeMode="halfAlpha" allowBlank="1" showInputMessage="1" showErrorMessage="1" error="リストから選択してください" sqref="H602:I602">
      <formula1>"○,　"</formula1>
    </dataValidation>
    <dataValidation type="list" imeMode="halfAlpha" allowBlank="1" showInputMessage="1" showErrorMessage="1" error="リストから選択してください" sqref="H603:I603">
      <formula1>"○,　"</formula1>
    </dataValidation>
    <dataValidation type="list" imeMode="halfAlpha" allowBlank="1" showInputMessage="1" showErrorMessage="1" error="リストから選択してください" sqref="H604:I604">
      <formula1>"○,　"</formula1>
    </dataValidation>
    <dataValidation type="list" imeMode="halfAlpha" allowBlank="1" showInputMessage="1" showErrorMessage="1" error="リストから選択してください" sqref="H605:I605">
      <formula1>"○,　"</formula1>
    </dataValidation>
    <dataValidation type="list" imeMode="halfAlpha" allowBlank="1" showInputMessage="1" showErrorMessage="1" error="リストから選択してください" sqref="H606:I606">
      <formula1>"○,　"</formula1>
    </dataValidation>
    <dataValidation errorStyle="warning" imeMode="hiragana" allowBlank="1" showInputMessage="1" showErrorMessage="1" sqref="Q606:W606"/>
    <dataValidation type="list" imeMode="halfAlpha" allowBlank="1" showInputMessage="1" showErrorMessage="1" error="リストから選択してください" sqref="D616:E616">
      <formula1>営業種目</formula1>
    </dataValidation>
    <dataValidation errorStyle="warning" imeMode="hiragana" allowBlank="1" showInputMessage="1" showErrorMessage="1" sqref="F616:H616"/>
    <dataValidation errorStyle="warning" imeMode="hiragana" allowBlank="1" showInputMessage="1" showErrorMessage="1" sqref="I616:M616"/>
    <dataValidation errorStyle="warning" imeMode="hiragana" allowBlank="1" showInputMessage="1" showErrorMessage="1" sqref="N616:P616"/>
    <dataValidation errorStyle="warning" imeMode="hiragana" allowBlank="1" showInputMessage="1" showErrorMessage="1" sqref="Q616:U616"/>
    <dataValidation type="whole" imeMode="halfAlpha" allowBlank="1" showInputMessage="1" showErrorMessage="1" error="有効な数字を入力してください。10兆円以上になる場合は、9,999,999,999と入力してください" sqref="V616">
      <formula1>-9999999999</formula1>
      <formula2>9999999999</formula2>
    </dataValidation>
    <dataValidation type="date" imeMode="halfAlpha" allowBlank="1" showInputMessage="1" showErrorMessage="1" error="有効な日付を入力してください" sqref="W616">
      <formula1>92</formula1>
      <formula2>73415</formula2>
    </dataValidation>
    <dataValidation type="list" imeMode="halfAlpha" allowBlank="1" showInputMessage="1" showErrorMessage="1" error="リストから選択してください" sqref="D617:E617">
      <formula1>営業種目</formula1>
    </dataValidation>
    <dataValidation errorStyle="warning" imeMode="hiragana" allowBlank="1" showInputMessage="1" showErrorMessage="1" sqref="F617:H617"/>
    <dataValidation errorStyle="warning" imeMode="hiragana" allowBlank="1" showInputMessage="1" showErrorMessage="1" sqref="I617:M617"/>
    <dataValidation errorStyle="warning" imeMode="hiragana" allowBlank="1" showInputMessage="1" showErrorMessage="1" sqref="N617:P617"/>
    <dataValidation errorStyle="warning" imeMode="hiragana" allowBlank="1" showInputMessage="1" showErrorMessage="1" sqref="Q617:U617"/>
    <dataValidation type="whole" imeMode="halfAlpha" allowBlank="1" showInputMessage="1" showErrorMessage="1" error="有効な数字を入力してください。10兆円以上になる場合は、9,999,999,999と入力してください" sqref="V617">
      <formula1>-9999999999</formula1>
      <formula2>9999999999</formula2>
    </dataValidation>
    <dataValidation type="date" imeMode="halfAlpha" allowBlank="1" showInputMessage="1" showErrorMessage="1" error="有効な日付を入力してください" sqref="W617">
      <formula1>92</formula1>
      <formula2>73415</formula2>
    </dataValidation>
    <dataValidation type="list" imeMode="halfAlpha" allowBlank="1" showInputMessage="1" showErrorMessage="1" error="リストから選択してください" sqref="D618:E618">
      <formula1>営業種目</formula1>
    </dataValidation>
    <dataValidation errorStyle="warning" imeMode="hiragana" allowBlank="1" showInputMessage="1" showErrorMessage="1" sqref="F618:H618"/>
    <dataValidation errorStyle="warning" imeMode="hiragana" allowBlank="1" showInputMessage="1" showErrorMessage="1" sqref="I618:M618"/>
    <dataValidation errorStyle="warning" imeMode="hiragana" allowBlank="1" showInputMessage="1" showErrorMessage="1" sqref="N618:P618"/>
    <dataValidation errorStyle="warning" imeMode="hiragana" allowBlank="1" showInputMessage="1" showErrorMessage="1" sqref="Q618:U618"/>
    <dataValidation type="whole" imeMode="halfAlpha" allowBlank="1" showInputMessage="1" showErrorMessage="1" error="有効な数字を入力してください。10兆円以上になる場合は、9,999,999,999と入力してください" sqref="V618">
      <formula1>-9999999999</formula1>
      <formula2>9999999999</formula2>
    </dataValidation>
    <dataValidation type="date" imeMode="halfAlpha" allowBlank="1" showInputMessage="1" showErrorMessage="1" error="有効な日付を入力してください" sqref="W618">
      <formula1>92</formula1>
      <formula2>73415</formula2>
    </dataValidation>
    <dataValidation type="list" imeMode="halfAlpha" allowBlank="1" showInputMessage="1" showErrorMessage="1" error="リストから選択してください" sqref="D619:E619">
      <formula1>営業種目</formula1>
    </dataValidation>
    <dataValidation errorStyle="warning" imeMode="hiragana" allowBlank="1" showInputMessage="1" showErrorMessage="1" sqref="F619:H619"/>
    <dataValidation errorStyle="warning" imeMode="hiragana" allowBlank="1" showInputMessage="1" showErrorMessage="1" sqref="I619:M619"/>
    <dataValidation errorStyle="warning" imeMode="hiragana" allowBlank="1" showInputMessage="1" showErrorMessage="1" sqref="N619:P619"/>
    <dataValidation errorStyle="warning" imeMode="hiragana" allowBlank="1" showInputMessage="1" showErrorMessage="1" sqref="Q619:U619"/>
    <dataValidation type="whole" imeMode="halfAlpha" allowBlank="1" showInputMessage="1" showErrorMessage="1" error="有効な数字を入力してください。10兆円以上になる場合は、9,999,999,999と入力してください" sqref="V619">
      <formula1>-9999999999</formula1>
      <formula2>9999999999</formula2>
    </dataValidation>
    <dataValidation type="date" imeMode="halfAlpha" allowBlank="1" showInputMessage="1" showErrorMessage="1" error="有効な日付を入力してください" sqref="W619">
      <formula1>92</formula1>
      <formula2>73415</formula2>
    </dataValidation>
    <dataValidation type="list" imeMode="halfAlpha" allowBlank="1" showInputMessage="1" showErrorMessage="1" error="リストから選択してください" sqref="D620:E620">
      <formula1>営業種目</formula1>
    </dataValidation>
    <dataValidation errorStyle="warning" imeMode="hiragana" allowBlank="1" showInputMessage="1" showErrorMessage="1" sqref="F620:H620"/>
    <dataValidation errorStyle="warning" imeMode="hiragana" allowBlank="1" showInputMessage="1" showErrorMessage="1" sqref="I620:M620"/>
    <dataValidation errorStyle="warning" imeMode="hiragana" allowBlank="1" showInputMessage="1" showErrorMessage="1" sqref="N620:P620"/>
    <dataValidation errorStyle="warning" imeMode="hiragana" allowBlank="1" showInputMessage="1" showErrorMessage="1" sqref="Q620:U620"/>
    <dataValidation type="whole" imeMode="halfAlpha" allowBlank="1" showInputMessage="1" showErrorMessage="1" error="有効な数字を入力してください。10兆円以上になる場合は、9,999,999,999と入力してください" sqref="V620">
      <formula1>-9999999999</formula1>
      <formula2>9999999999</formula2>
    </dataValidation>
    <dataValidation type="date" imeMode="halfAlpha" allowBlank="1" showInputMessage="1" showErrorMessage="1" error="有効な日付を入力してください" sqref="W620">
      <formula1>92</formula1>
      <formula2>73415</formula2>
    </dataValidation>
    <dataValidation type="list" imeMode="halfAlpha" allowBlank="1" showInputMessage="1" showErrorMessage="1" error="リストから選択してください" sqref="D621:E621">
      <formula1>営業種目</formula1>
    </dataValidation>
    <dataValidation errorStyle="warning" imeMode="hiragana" allowBlank="1" showInputMessage="1" showErrorMessage="1" sqref="F621:H621"/>
    <dataValidation errorStyle="warning" imeMode="hiragana" allowBlank="1" showInputMessage="1" showErrorMessage="1" sqref="I621:M621"/>
    <dataValidation errorStyle="warning" imeMode="hiragana" allowBlank="1" showInputMessage="1" showErrorMessage="1" sqref="N621:P621"/>
    <dataValidation errorStyle="warning" imeMode="hiragana" allowBlank="1" showInputMessage="1" showErrorMessage="1" sqref="Q621:U621"/>
    <dataValidation type="whole" imeMode="halfAlpha" allowBlank="1" showInputMessage="1" showErrorMessage="1" error="有効な数字を入力してください。10兆円以上になる場合は、9,999,999,999と入力してください" sqref="V621">
      <formula1>-9999999999</formula1>
      <formula2>9999999999</formula2>
    </dataValidation>
    <dataValidation type="date" imeMode="halfAlpha" allowBlank="1" showInputMessage="1" showErrorMessage="1" error="有効な日付を入力してください" sqref="W621">
      <formula1>92</formula1>
      <formula2>73415</formula2>
    </dataValidation>
    <dataValidation type="list" imeMode="halfAlpha" allowBlank="1" showInputMessage="1" showErrorMessage="1" error="リストから選択してください" sqref="D622:E622">
      <formula1>営業種目</formula1>
    </dataValidation>
    <dataValidation errorStyle="warning" imeMode="hiragana" allowBlank="1" showInputMessage="1" showErrorMessage="1" sqref="F622:H622"/>
    <dataValidation errorStyle="warning" imeMode="hiragana" allowBlank="1" showInputMessage="1" showErrorMessage="1" sqref="I622:M622"/>
    <dataValidation errorStyle="warning" imeMode="hiragana" allowBlank="1" showInputMessage="1" showErrorMessage="1" sqref="N622:P622"/>
    <dataValidation errorStyle="warning" imeMode="hiragana" allowBlank="1" showInputMessage="1" showErrorMessage="1" sqref="Q622:U622"/>
    <dataValidation type="whole" imeMode="halfAlpha" allowBlank="1" showInputMessage="1" showErrorMessage="1" error="有効な数字を入力してください。10兆円以上になる場合は、9,999,999,999と入力してください" sqref="V622">
      <formula1>-9999999999</formula1>
      <formula2>9999999999</formula2>
    </dataValidation>
    <dataValidation type="date" imeMode="halfAlpha" allowBlank="1" showInputMessage="1" showErrorMessage="1" error="有効な日付を入力してください" sqref="W622">
      <formula1>92</formula1>
      <formula2>73415</formula2>
    </dataValidation>
    <dataValidation type="list" imeMode="halfAlpha" allowBlank="1" showInputMessage="1" showErrorMessage="1" error="リストから選択してください" sqref="D623:E623">
      <formula1>営業種目</formula1>
    </dataValidation>
    <dataValidation errorStyle="warning" imeMode="hiragana" allowBlank="1" showInputMessage="1" showErrorMessage="1" sqref="F623:H623"/>
    <dataValidation errorStyle="warning" imeMode="hiragana" allowBlank="1" showInputMessage="1" showErrorMessage="1" sqref="I623:M623"/>
    <dataValidation errorStyle="warning" imeMode="hiragana" allowBlank="1" showInputMessage="1" showErrorMessage="1" sqref="N623:P623"/>
    <dataValidation errorStyle="warning" imeMode="hiragana" allowBlank="1" showInputMessage="1" showErrorMessage="1" sqref="Q623:U623"/>
    <dataValidation type="whole" imeMode="halfAlpha" allowBlank="1" showInputMessage="1" showErrorMessage="1" error="有効な数字を入力してください。10兆円以上になる場合は、9,999,999,999と入力してください" sqref="V623">
      <formula1>-9999999999</formula1>
      <formula2>9999999999</formula2>
    </dataValidation>
    <dataValidation type="date" imeMode="halfAlpha" allowBlank="1" showInputMessage="1" showErrorMessage="1" error="有効な日付を入力してください" sqref="W623">
      <formula1>92</formula1>
      <formula2>73415</formula2>
    </dataValidation>
    <dataValidation type="list" imeMode="halfAlpha" allowBlank="1" showInputMessage="1" showErrorMessage="1" error="リストから選択してください" sqref="D624:E624">
      <formula1>営業種目</formula1>
    </dataValidation>
    <dataValidation errorStyle="warning" imeMode="hiragana" allowBlank="1" showInputMessage="1" showErrorMessage="1" sqref="F624:H624"/>
    <dataValidation errorStyle="warning" imeMode="hiragana" allowBlank="1" showInputMessage="1" showErrorMessage="1" sqref="I624:M624"/>
    <dataValidation errorStyle="warning" imeMode="hiragana" allowBlank="1" showInputMessage="1" showErrorMessage="1" sqref="N624:P624"/>
    <dataValidation errorStyle="warning" imeMode="hiragana" allowBlank="1" showInputMessage="1" showErrorMessage="1" sqref="Q624:U624"/>
    <dataValidation type="whole" imeMode="halfAlpha" allowBlank="1" showInputMessage="1" showErrorMessage="1" error="有効な数字を入力してください。10兆円以上になる場合は、9,999,999,999と入力してください" sqref="V624">
      <formula1>-9999999999</formula1>
      <formula2>9999999999</formula2>
    </dataValidation>
    <dataValidation type="date" imeMode="halfAlpha" allowBlank="1" showInputMessage="1" showErrorMessage="1" error="有効な日付を入力してください" sqref="W624">
      <formula1>92</formula1>
      <formula2>73415</formula2>
    </dataValidation>
    <dataValidation type="list" imeMode="halfAlpha" allowBlank="1" showInputMessage="1" showErrorMessage="1" error="リストから選択してください" sqref="D625:E625">
      <formula1>営業種目</formula1>
    </dataValidation>
    <dataValidation errorStyle="warning" imeMode="hiragana" allowBlank="1" showInputMessage="1" showErrorMessage="1" sqref="F625:H625"/>
    <dataValidation errorStyle="warning" imeMode="hiragana" allowBlank="1" showInputMessage="1" showErrorMessage="1" sqref="I625:M625"/>
    <dataValidation errorStyle="warning" imeMode="hiragana" allowBlank="1" showInputMessage="1" showErrorMessage="1" sqref="N625:P625"/>
    <dataValidation errorStyle="warning" imeMode="hiragana" allowBlank="1" showInputMessage="1" showErrorMessage="1" sqref="Q625:U625"/>
    <dataValidation type="whole" imeMode="halfAlpha" allowBlank="1" showInputMessage="1" showErrorMessage="1" error="有効な数字を入力してください。10兆円以上になる場合は、9,999,999,999と入力してください" sqref="V625">
      <formula1>-9999999999</formula1>
      <formula2>9999999999</formula2>
    </dataValidation>
    <dataValidation type="date" imeMode="halfAlpha" allowBlank="1" showInputMessage="1" showErrorMessage="1" error="有効な日付を入力してください" sqref="W625">
      <formula1>92</formula1>
      <formula2>73415</formula2>
    </dataValidation>
    <dataValidation type="list" imeMode="halfAlpha" allowBlank="1" showInputMessage="1" showErrorMessage="1" error="リストから選択してください" sqref="D626:E626">
      <formula1>営業種目</formula1>
    </dataValidation>
    <dataValidation errorStyle="warning" imeMode="hiragana" allowBlank="1" showInputMessage="1" showErrorMessage="1" sqref="F626:H626"/>
    <dataValidation errorStyle="warning" imeMode="hiragana" allowBlank="1" showInputMessage="1" showErrorMessage="1" sqref="I626:M626"/>
    <dataValidation errorStyle="warning" imeMode="hiragana" allowBlank="1" showInputMessage="1" showErrorMessage="1" sqref="N626:P626"/>
    <dataValidation errorStyle="warning" imeMode="hiragana" allowBlank="1" showInputMessage="1" showErrorMessage="1" sqref="Q626:U626"/>
    <dataValidation type="whole" imeMode="halfAlpha" allowBlank="1" showInputMessage="1" showErrorMessage="1" error="有効な数字を入力してください。10兆円以上になる場合は、9,999,999,999と入力してください" sqref="V626">
      <formula1>-9999999999</formula1>
      <formula2>9999999999</formula2>
    </dataValidation>
    <dataValidation type="date" imeMode="halfAlpha" allowBlank="1" showInputMessage="1" showErrorMessage="1" error="有効な日付を入力してください" sqref="W626">
      <formula1>92</formula1>
      <formula2>73415</formula2>
    </dataValidation>
    <dataValidation type="list" imeMode="halfAlpha" allowBlank="1" showInputMessage="1" showErrorMessage="1" error="リストから選択してください" sqref="D627:E627">
      <formula1>営業種目</formula1>
    </dataValidation>
    <dataValidation errorStyle="warning" imeMode="hiragana" allowBlank="1" showInputMessage="1" showErrorMessage="1" sqref="F627:H627"/>
    <dataValidation errorStyle="warning" imeMode="hiragana" allowBlank="1" showInputMessage="1" showErrorMessage="1" sqref="I627:M627"/>
    <dataValidation errorStyle="warning" imeMode="hiragana" allowBlank="1" showInputMessage="1" showErrorMessage="1" sqref="N627:P627"/>
    <dataValidation errorStyle="warning" imeMode="hiragana" allowBlank="1" showInputMessage="1" showErrorMessage="1" sqref="Q627:U627"/>
    <dataValidation type="whole" imeMode="halfAlpha" allowBlank="1" showInputMessage="1" showErrorMessage="1" error="有効な数字を入力してください。10兆円以上になる場合は、9,999,999,999と入力してください" sqref="V627">
      <formula1>-9999999999</formula1>
      <formula2>9999999999</formula2>
    </dataValidation>
    <dataValidation type="date" imeMode="halfAlpha" allowBlank="1" showInputMessage="1" showErrorMessage="1" error="有効な日付を入力してください" sqref="W627">
      <formula1>92</formula1>
      <formula2>73415</formula2>
    </dataValidation>
    <dataValidation type="list" imeMode="halfAlpha" allowBlank="1" showInputMessage="1" showErrorMessage="1" error="リストから選択してください" sqref="D628:E628">
      <formula1>営業種目</formula1>
    </dataValidation>
    <dataValidation errorStyle="warning" imeMode="hiragana" allowBlank="1" showInputMessage="1" showErrorMessage="1" sqref="F628:H628"/>
    <dataValidation errorStyle="warning" imeMode="hiragana" allowBlank="1" showInputMessage="1" showErrorMessage="1" sqref="I628:M628"/>
    <dataValidation errorStyle="warning" imeMode="hiragana" allowBlank="1" showInputMessage="1" showErrorMessage="1" sqref="N628:P628"/>
    <dataValidation errorStyle="warning" imeMode="hiragana" allowBlank="1" showInputMessage="1" showErrorMessage="1" sqref="Q628:U628"/>
    <dataValidation type="whole" imeMode="halfAlpha" allowBlank="1" showInputMessage="1" showErrorMessage="1" error="有効な数字を入力してください。10兆円以上になる場合は、9,999,999,999と入力してください" sqref="V628">
      <formula1>-9999999999</formula1>
      <formula2>9999999999</formula2>
    </dataValidation>
    <dataValidation type="date" imeMode="halfAlpha" allowBlank="1" showInputMessage="1" showErrorMessage="1" error="有効な日付を入力してください" sqref="W628">
      <formula1>92</formula1>
      <formula2>73415</formula2>
    </dataValidation>
    <dataValidation type="list" imeMode="halfAlpha" allowBlank="1" showInputMessage="1" showErrorMessage="1" error="リストから選択してください" sqref="D629:E629">
      <formula1>営業種目</formula1>
    </dataValidation>
    <dataValidation errorStyle="warning" imeMode="hiragana" allowBlank="1" showInputMessage="1" showErrorMessage="1" sqref="F629:H629"/>
    <dataValidation errorStyle="warning" imeMode="hiragana" allowBlank="1" showInputMessage="1" showErrorMessage="1" sqref="I629:M629"/>
    <dataValidation errorStyle="warning" imeMode="hiragana" allowBlank="1" showInputMessage="1" showErrorMessage="1" sqref="N629:P629"/>
    <dataValidation errorStyle="warning" imeMode="hiragana" allowBlank="1" showInputMessage="1" showErrorMessage="1" sqref="Q629:U629"/>
    <dataValidation type="whole" imeMode="halfAlpha" allowBlank="1" showInputMessage="1" showErrorMessage="1" error="有効な数字を入力してください。10兆円以上になる場合は、9,999,999,999と入力してください" sqref="V629">
      <formula1>-9999999999</formula1>
      <formula2>9999999999</formula2>
    </dataValidation>
    <dataValidation type="date" imeMode="halfAlpha" allowBlank="1" showInputMessage="1" showErrorMessage="1" error="有効な日付を入力してください" sqref="W629">
      <formula1>92</formula1>
      <formula2>73415</formula2>
    </dataValidation>
    <dataValidation type="list" imeMode="halfAlpha" allowBlank="1" showInputMessage="1" showErrorMessage="1" error="リストから選択してください" sqref="D630:E630">
      <formula1>営業種目</formula1>
    </dataValidation>
    <dataValidation errorStyle="warning" imeMode="hiragana" allowBlank="1" showInputMessage="1" showErrorMessage="1" sqref="F630:H630"/>
    <dataValidation errorStyle="warning" imeMode="hiragana" allowBlank="1" showInputMessage="1" showErrorMessage="1" sqref="I630:M630"/>
    <dataValidation errorStyle="warning" imeMode="hiragana" allowBlank="1" showInputMessage="1" showErrorMessage="1" sqref="N630:P630"/>
    <dataValidation errorStyle="warning" imeMode="hiragana" allowBlank="1" showInputMessage="1" showErrorMessage="1" sqref="Q630:U630"/>
    <dataValidation type="whole" imeMode="halfAlpha" allowBlank="1" showInputMessage="1" showErrorMessage="1" error="有効な数字を入力してください。10兆円以上になる場合は、9,999,999,999と入力してください" sqref="V630">
      <formula1>-9999999999</formula1>
      <formula2>9999999999</formula2>
    </dataValidation>
    <dataValidation type="date" imeMode="halfAlpha" allowBlank="1" showInputMessage="1" showErrorMessage="1" error="有効な日付を入力してください" sqref="W630">
      <formula1>92</formula1>
      <formula2>73415</formula2>
    </dataValidation>
  </dataValidations>
  <pageMargins left="0.19685039370078741" right="0.19685039370078741" top="0.39370078740157483" bottom="0.19685039370078741" header="0.19685039370078741" footer="0.19685039370078741"/>
  <pageSetup paperSize="9" scale="65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8"/>
  <sheetViews>
    <sheetView showGridLines="0" zoomScaleNormal="100" workbookViewId="0">
      <pane ySplit="8" topLeftCell="A9" activePane="bottomLeft" state="frozen"/>
      <selection pane="bottomLeft" activeCell="B1" sqref="B1"/>
    </sheetView>
  </sheetViews>
  <sheetFormatPr defaultColWidth="2.625" defaultRowHeight="13.5" x14ac:dyDescent="0.15"/>
  <cols>
    <col min="1" max="1" width="10.5" style="3" hidden="1" customWidth="1"/>
    <col min="2" max="3" width="4.125" style="8" customWidth="1"/>
    <col min="4" max="4" width="18.5" style="8" customWidth="1"/>
    <col min="5" max="6" width="25.125" style="8" customWidth="1"/>
    <col min="7" max="7" width="6.625" style="8" customWidth="1"/>
    <col min="8" max="8" width="21.875" style="8" customWidth="1"/>
    <col min="9" max="9" width="16.5" style="8" customWidth="1"/>
    <col min="10" max="10" width="42.625" style="8" hidden="1" customWidth="1"/>
    <col min="11" max="11" width="42.625" style="8" customWidth="1"/>
    <col min="12" max="16384" width="2.625" style="8"/>
  </cols>
  <sheetData>
    <row r="1" spans="1:12" s="4" customFormat="1" ht="30" customHeight="1" x14ac:dyDescent="0.15">
      <c r="A1" s="3" t="s">
        <v>429</v>
      </c>
      <c r="C1" s="5" t="s">
        <v>430</v>
      </c>
      <c r="D1" s="5"/>
      <c r="E1" s="5"/>
      <c r="F1" s="5"/>
      <c r="G1" s="5"/>
      <c r="H1" s="5"/>
      <c r="I1" s="5"/>
      <c r="J1" s="5"/>
      <c r="K1" s="6">
        <v>44830</v>
      </c>
      <c r="L1" s="6"/>
    </row>
    <row r="2" spans="1:12" s="4" customFormat="1" ht="15" hidden="1" customHeight="1" x14ac:dyDescent="0.15">
      <c r="A2" s="3" t="s">
        <v>431</v>
      </c>
      <c r="C2" s="7"/>
      <c r="D2" s="7"/>
      <c r="E2" s="7"/>
      <c r="F2" s="7"/>
      <c r="G2" s="7"/>
      <c r="H2" s="7"/>
      <c r="I2" s="7"/>
      <c r="J2" s="7"/>
      <c r="K2" s="6"/>
      <c r="L2" s="6"/>
    </row>
    <row r="3" spans="1:12" ht="15" customHeight="1" x14ac:dyDescent="0.15">
      <c r="A3" s="3">
        <v>2022.01</v>
      </c>
      <c r="C3" s="308" t="s">
        <v>905</v>
      </c>
      <c r="D3" s="308"/>
      <c r="E3" s="308"/>
      <c r="F3" s="308"/>
      <c r="G3" s="308"/>
      <c r="H3" s="308"/>
      <c r="I3" s="308"/>
      <c r="J3" s="308"/>
      <c r="K3" s="308"/>
    </row>
    <row r="4" spans="1:12" ht="52.5" customHeight="1" x14ac:dyDescent="0.15">
      <c r="C4" s="309" t="s">
        <v>906</v>
      </c>
      <c r="D4" s="309"/>
      <c r="E4" s="309"/>
      <c r="F4" s="309"/>
      <c r="G4" s="309"/>
      <c r="H4" s="309"/>
      <c r="I4" s="309"/>
      <c r="J4" s="309"/>
      <c r="K4" s="309"/>
    </row>
    <row r="5" spans="1:12" ht="15" hidden="1" customHeight="1" x14ac:dyDescent="0.15">
      <c r="C5" s="1"/>
      <c r="D5" s="2"/>
      <c r="E5" s="2"/>
      <c r="F5" s="2"/>
      <c r="G5" s="2"/>
      <c r="H5" s="2"/>
      <c r="I5" s="2"/>
      <c r="J5" s="2"/>
      <c r="K5" s="2"/>
    </row>
    <row r="6" spans="1:12" ht="15" hidden="1" customHeight="1" x14ac:dyDescent="0.15">
      <c r="C6" s="1"/>
      <c r="D6" s="2"/>
      <c r="E6" s="2"/>
      <c r="F6" s="2"/>
      <c r="G6" s="2"/>
      <c r="H6" s="2"/>
      <c r="I6" s="2"/>
      <c r="J6" s="2"/>
      <c r="K6" s="2"/>
    </row>
    <row r="7" spans="1:12" ht="15" hidden="1" customHeight="1" x14ac:dyDescent="0.15">
      <c r="C7" s="1"/>
      <c r="D7" s="2"/>
      <c r="E7" s="2"/>
      <c r="F7" s="2"/>
      <c r="G7" s="2"/>
      <c r="H7" s="2"/>
      <c r="I7" s="2"/>
      <c r="J7" s="2"/>
      <c r="K7" s="2"/>
    </row>
    <row r="8" spans="1:12" s="9" customFormat="1" ht="30.75" customHeight="1" x14ac:dyDescent="0.15">
      <c r="A8" s="3"/>
      <c r="C8" s="10"/>
      <c r="D8" s="11" t="s">
        <v>432</v>
      </c>
      <c r="E8" s="11" t="s">
        <v>433</v>
      </c>
      <c r="F8" s="11" t="s">
        <v>434</v>
      </c>
      <c r="G8" s="12" t="s">
        <v>435</v>
      </c>
      <c r="H8" s="12" t="str">
        <f>"生年月日
" &amp; 日付例_s</f>
        <v>生年月日
例)2022/4/1</v>
      </c>
      <c r="I8" s="13" t="s">
        <v>436</v>
      </c>
      <c r="J8" s="13" t="s">
        <v>437</v>
      </c>
      <c r="K8" s="14" t="s">
        <v>438</v>
      </c>
    </row>
    <row r="9" spans="1:12" s="9" customFormat="1" ht="18" customHeight="1" x14ac:dyDescent="0.15">
      <c r="A9" s="3">
        <f>IF(OR(TRIM(D9)="", TRIM(E9)="", F9="",TRIM(G9)="",H9=""),1001,0)</f>
        <v>1001</v>
      </c>
      <c r="C9" s="15">
        <v>1</v>
      </c>
      <c r="D9" s="16"/>
      <c r="E9" s="17"/>
      <c r="F9" s="16"/>
      <c r="G9" s="18"/>
      <c r="H9" s="39"/>
      <c r="I9" s="19"/>
      <c r="J9" s="20"/>
      <c r="K9" s="21"/>
    </row>
    <row r="10" spans="1:12" s="9" customFormat="1" ht="18" customHeight="1" x14ac:dyDescent="0.15">
      <c r="A10" s="3">
        <f>IF(AND(OR(TRIM(D10)&lt;&gt;"",TRIM(E10)&lt;&gt;""),OR(TRIM(D10)="", TRIM(E10)="", F10="",TRIM(G10)="",H10="")),1001,0)</f>
        <v>0</v>
      </c>
      <c r="B10" s="22"/>
      <c r="C10" s="23">
        <v>2</v>
      </c>
      <c r="D10" s="24"/>
      <c r="E10" s="25"/>
      <c r="F10" s="26"/>
      <c r="G10" s="25"/>
      <c r="H10" s="27"/>
      <c r="I10" s="28"/>
      <c r="J10" s="29"/>
      <c r="K10" s="30"/>
    </row>
    <row r="11" spans="1:12" s="9" customFormat="1" ht="18" customHeight="1" x14ac:dyDescent="0.15">
      <c r="A11" s="3">
        <f t="shared" ref="A11:A58" si="0">IF(AND(OR(TRIM(D11)&lt;&gt;"",TRIM(E11)&lt;&gt;""),OR(TRIM(D11)="", TRIM(E11)="", F11="",TRIM(G11)="",H11="")),1001,0)</f>
        <v>0</v>
      </c>
      <c r="B11" s="22"/>
      <c r="C11" s="23">
        <v>3</v>
      </c>
      <c r="D11" s="24"/>
      <c r="E11" s="25"/>
      <c r="F11" s="26"/>
      <c r="G11" s="25"/>
      <c r="H11" s="27"/>
      <c r="I11" s="28"/>
      <c r="J11" s="29"/>
      <c r="K11" s="30"/>
    </row>
    <row r="12" spans="1:12" s="9" customFormat="1" ht="18" customHeight="1" x14ac:dyDescent="0.15">
      <c r="A12" s="3">
        <f t="shared" si="0"/>
        <v>0</v>
      </c>
      <c r="B12" s="22"/>
      <c r="C12" s="23">
        <v>4</v>
      </c>
      <c r="D12" s="24"/>
      <c r="E12" s="25"/>
      <c r="F12" s="26"/>
      <c r="G12" s="25"/>
      <c r="H12" s="27"/>
      <c r="I12" s="28"/>
      <c r="J12" s="29"/>
      <c r="K12" s="30"/>
    </row>
    <row r="13" spans="1:12" s="9" customFormat="1" ht="18" customHeight="1" x14ac:dyDescent="0.15">
      <c r="A13" s="3">
        <f t="shared" si="0"/>
        <v>0</v>
      </c>
      <c r="B13" s="22"/>
      <c r="C13" s="23">
        <v>5</v>
      </c>
      <c r="D13" s="24"/>
      <c r="E13" s="25"/>
      <c r="F13" s="26"/>
      <c r="G13" s="25"/>
      <c r="H13" s="27"/>
      <c r="I13" s="28"/>
      <c r="J13" s="29"/>
      <c r="K13" s="30"/>
    </row>
    <row r="14" spans="1:12" s="9" customFormat="1" ht="18" customHeight="1" x14ac:dyDescent="0.15">
      <c r="A14" s="3">
        <f t="shared" si="0"/>
        <v>0</v>
      </c>
      <c r="B14" s="22"/>
      <c r="C14" s="23">
        <v>6</v>
      </c>
      <c r="D14" s="24"/>
      <c r="E14" s="25"/>
      <c r="F14" s="26"/>
      <c r="G14" s="25"/>
      <c r="H14" s="27"/>
      <c r="I14" s="28"/>
      <c r="J14" s="29"/>
      <c r="K14" s="30"/>
    </row>
    <row r="15" spans="1:12" s="9" customFormat="1" ht="18" customHeight="1" x14ac:dyDescent="0.15">
      <c r="A15" s="3">
        <f t="shared" si="0"/>
        <v>0</v>
      </c>
      <c r="B15" s="22"/>
      <c r="C15" s="23">
        <v>7</v>
      </c>
      <c r="D15" s="24"/>
      <c r="E15" s="25"/>
      <c r="F15" s="26"/>
      <c r="G15" s="25"/>
      <c r="H15" s="27"/>
      <c r="I15" s="28"/>
      <c r="J15" s="29"/>
      <c r="K15" s="30"/>
    </row>
    <row r="16" spans="1:12" s="9" customFormat="1" ht="18" customHeight="1" x14ac:dyDescent="0.15">
      <c r="A16" s="3">
        <f t="shared" si="0"/>
        <v>0</v>
      </c>
      <c r="B16" s="22"/>
      <c r="C16" s="23">
        <v>8</v>
      </c>
      <c r="D16" s="24"/>
      <c r="E16" s="25"/>
      <c r="F16" s="26"/>
      <c r="G16" s="25"/>
      <c r="H16" s="27"/>
      <c r="I16" s="28"/>
      <c r="J16" s="29"/>
      <c r="K16" s="30"/>
    </row>
    <row r="17" spans="1:11" s="9" customFormat="1" ht="18" customHeight="1" x14ac:dyDescent="0.15">
      <c r="A17" s="3">
        <f t="shared" si="0"/>
        <v>0</v>
      </c>
      <c r="B17" s="22"/>
      <c r="C17" s="23">
        <v>9</v>
      </c>
      <c r="D17" s="24"/>
      <c r="E17" s="25"/>
      <c r="F17" s="26"/>
      <c r="G17" s="25"/>
      <c r="H17" s="27"/>
      <c r="I17" s="28"/>
      <c r="J17" s="29"/>
      <c r="K17" s="30"/>
    </row>
    <row r="18" spans="1:11" s="9" customFormat="1" ht="18" customHeight="1" x14ac:dyDescent="0.15">
      <c r="A18" s="3">
        <f t="shared" si="0"/>
        <v>0</v>
      </c>
      <c r="B18" s="22"/>
      <c r="C18" s="23">
        <v>10</v>
      </c>
      <c r="D18" s="24"/>
      <c r="E18" s="25"/>
      <c r="F18" s="26"/>
      <c r="G18" s="25"/>
      <c r="H18" s="27"/>
      <c r="I18" s="28"/>
      <c r="J18" s="29"/>
      <c r="K18" s="30"/>
    </row>
    <row r="19" spans="1:11" s="9" customFormat="1" ht="18" customHeight="1" x14ac:dyDescent="0.15">
      <c r="A19" s="3">
        <f t="shared" si="0"/>
        <v>0</v>
      </c>
      <c r="B19" s="22"/>
      <c r="C19" s="23">
        <v>11</v>
      </c>
      <c r="D19" s="24"/>
      <c r="E19" s="25"/>
      <c r="F19" s="26"/>
      <c r="G19" s="25"/>
      <c r="H19" s="27"/>
      <c r="I19" s="28"/>
      <c r="J19" s="29"/>
      <c r="K19" s="30"/>
    </row>
    <row r="20" spans="1:11" s="9" customFormat="1" ht="18" customHeight="1" x14ac:dyDescent="0.15">
      <c r="A20" s="3">
        <f t="shared" si="0"/>
        <v>0</v>
      </c>
      <c r="B20" s="22"/>
      <c r="C20" s="23">
        <v>12</v>
      </c>
      <c r="D20" s="24"/>
      <c r="E20" s="25"/>
      <c r="F20" s="26"/>
      <c r="G20" s="25"/>
      <c r="H20" s="27"/>
      <c r="I20" s="28"/>
      <c r="J20" s="29"/>
      <c r="K20" s="30"/>
    </row>
    <row r="21" spans="1:11" s="9" customFormat="1" ht="18" customHeight="1" x14ac:dyDescent="0.15">
      <c r="A21" s="3">
        <f t="shared" si="0"/>
        <v>0</v>
      </c>
      <c r="B21" s="22"/>
      <c r="C21" s="23">
        <v>13</v>
      </c>
      <c r="D21" s="24"/>
      <c r="E21" s="25"/>
      <c r="F21" s="26"/>
      <c r="G21" s="25"/>
      <c r="H21" s="27"/>
      <c r="I21" s="28"/>
      <c r="J21" s="29"/>
      <c r="K21" s="30"/>
    </row>
    <row r="22" spans="1:11" s="9" customFormat="1" ht="18" customHeight="1" x14ac:dyDescent="0.15">
      <c r="A22" s="3">
        <f t="shared" si="0"/>
        <v>0</v>
      </c>
      <c r="B22" s="22"/>
      <c r="C22" s="23">
        <v>14</v>
      </c>
      <c r="D22" s="24"/>
      <c r="E22" s="25"/>
      <c r="F22" s="26"/>
      <c r="G22" s="25"/>
      <c r="H22" s="27"/>
      <c r="I22" s="28"/>
      <c r="J22" s="29"/>
      <c r="K22" s="30"/>
    </row>
    <row r="23" spans="1:11" s="9" customFormat="1" ht="18" customHeight="1" x14ac:dyDescent="0.15">
      <c r="A23" s="3">
        <f t="shared" si="0"/>
        <v>0</v>
      </c>
      <c r="B23" s="22"/>
      <c r="C23" s="23">
        <v>15</v>
      </c>
      <c r="D23" s="24"/>
      <c r="E23" s="25"/>
      <c r="F23" s="26"/>
      <c r="G23" s="25"/>
      <c r="H23" s="27"/>
      <c r="I23" s="28"/>
      <c r="J23" s="29"/>
      <c r="K23" s="30"/>
    </row>
    <row r="24" spans="1:11" s="9" customFormat="1" ht="18" customHeight="1" x14ac:dyDescent="0.15">
      <c r="A24" s="3">
        <f t="shared" si="0"/>
        <v>0</v>
      </c>
      <c r="B24" s="22"/>
      <c r="C24" s="23">
        <v>16</v>
      </c>
      <c r="D24" s="24"/>
      <c r="E24" s="25"/>
      <c r="F24" s="26"/>
      <c r="G24" s="25"/>
      <c r="H24" s="27"/>
      <c r="I24" s="28"/>
      <c r="J24" s="29"/>
      <c r="K24" s="30"/>
    </row>
    <row r="25" spans="1:11" s="9" customFormat="1" ht="18" customHeight="1" x14ac:dyDescent="0.15">
      <c r="A25" s="3">
        <f t="shared" si="0"/>
        <v>0</v>
      </c>
      <c r="B25" s="22"/>
      <c r="C25" s="23">
        <v>17</v>
      </c>
      <c r="D25" s="24"/>
      <c r="E25" s="25"/>
      <c r="F25" s="26"/>
      <c r="G25" s="25"/>
      <c r="H25" s="27"/>
      <c r="I25" s="28"/>
      <c r="J25" s="29"/>
      <c r="K25" s="30"/>
    </row>
    <row r="26" spans="1:11" s="9" customFormat="1" ht="18" customHeight="1" x14ac:dyDescent="0.15">
      <c r="A26" s="3">
        <f t="shared" si="0"/>
        <v>0</v>
      </c>
      <c r="B26" s="22"/>
      <c r="C26" s="23">
        <v>18</v>
      </c>
      <c r="D26" s="24"/>
      <c r="E26" s="25"/>
      <c r="F26" s="26"/>
      <c r="G26" s="25"/>
      <c r="H26" s="27"/>
      <c r="I26" s="28"/>
      <c r="J26" s="29"/>
      <c r="K26" s="30"/>
    </row>
    <row r="27" spans="1:11" s="9" customFormat="1" ht="18" customHeight="1" x14ac:dyDescent="0.15">
      <c r="A27" s="3">
        <f t="shared" si="0"/>
        <v>0</v>
      </c>
      <c r="B27" s="22"/>
      <c r="C27" s="23">
        <v>19</v>
      </c>
      <c r="D27" s="24"/>
      <c r="E27" s="25"/>
      <c r="F27" s="26"/>
      <c r="G27" s="25"/>
      <c r="H27" s="27"/>
      <c r="I27" s="28"/>
      <c r="J27" s="29"/>
      <c r="K27" s="30"/>
    </row>
    <row r="28" spans="1:11" s="9" customFormat="1" ht="18" customHeight="1" x14ac:dyDescent="0.15">
      <c r="A28" s="3">
        <f t="shared" si="0"/>
        <v>0</v>
      </c>
      <c r="B28" s="22"/>
      <c r="C28" s="23">
        <v>20</v>
      </c>
      <c r="D28" s="24"/>
      <c r="E28" s="25"/>
      <c r="F28" s="26"/>
      <c r="G28" s="25"/>
      <c r="H28" s="27"/>
      <c r="I28" s="28"/>
      <c r="J28" s="29"/>
      <c r="K28" s="30"/>
    </row>
    <row r="29" spans="1:11" s="9" customFormat="1" ht="18" customHeight="1" x14ac:dyDescent="0.15">
      <c r="A29" s="3">
        <f t="shared" si="0"/>
        <v>0</v>
      </c>
      <c r="B29" s="22"/>
      <c r="C29" s="23">
        <v>21</v>
      </c>
      <c r="D29" s="24"/>
      <c r="E29" s="25"/>
      <c r="F29" s="26"/>
      <c r="G29" s="25"/>
      <c r="H29" s="27"/>
      <c r="I29" s="28"/>
      <c r="J29" s="29"/>
      <c r="K29" s="30"/>
    </row>
    <row r="30" spans="1:11" s="9" customFormat="1" ht="18" customHeight="1" x14ac:dyDescent="0.15">
      <c r="A30" s="3">
        <f t="shared" si="0"/>
        <v>0</v>
      </c>
      <c r="B30" s="22"/>
      <c r="C30" s="23">
        <v>22</v>
      </c>
      <c r="D30" s="24"/>
      <c r="E30" s="25"/>
      <c r="F30" s="26"/>
      <c r="G30" s="25"/>
      <c r="H30" s="27"/>
      <c r="I30" s="28"/>
      <c r="J30" s="29"/>
      <c r="K30" s="30"/>
    </row>
    <row r="31" spans="1:11" s="9" customFormat="1" ht="18" customHeight="1" x14ac:dyDescent="0.15">
      <c r="A31" s="3">
        <f t="shared" si="0"/>
        <v>0</v>
      </c>
      <c r="B31" s="22"/>
      <c r="C31" s="23">
        <v>23</v>
      </c>
      <c r="D31" s="24"/>
      <c r="E31" s="25"/>
      <c r="F31" s="26"/>
      <c r="G31" s="25"/>
      <c r="H31" s="27"/>
      <c r="I31" s="28"/>
      <c r="J31" s="29"/>
      <c r="K31" s="30"/>
    </row>
    <row r="32" spans="1:11" s="9" customFormat="1" ht="18" customHeight="1" x14ac:dyDescent="0.15">
      <c r="A32" s="3">
        <f t="shared" si="0"/>
        <v>0</v>
      </c>
      <c r="B32" s="22"/>
      <c r="C32" s="23">
        <v>24</v>
      </c>
      <c r="D32" s="24"/>
      <c r="E32" s="25"/>
      <c r="F32" s="26"/>
      <c r="G32" s="25"/>
      <c r="H32" s="27"/>
      <c r="I32" s="28"/>
      <c r="J32" s="29"/>
      <c r="K32" s="30"/>
    </row>
    <row r="33" spans="1:11" s="9" customFormat="1" ht="18" customHeight="1" x14ac:dyDescent="0.15">
      <c r="A33" s="3">
        <f t="shared" si="0"/>
        <v>0</v>
      </c>
      <c r="B33" s="22"/>
      <c r="C33" s="23">
        <v>25</v>
      </c>
      <c r="D33" s="24"/>
      <c r="E33" s="25"/>
      <c r="F33" s="26"/>
      <c r="G33" s="25"/>
      <c r="H33" s="27"/>
      <c r="I33" s="28"/>
      <c r="J33" s="29"/>
      <c r="K33" s="30"/>
    </row>
    <row r="34" spans="1:11" s="9" customFormat="1" ht="18" customHeight="1" x14ac:dyDescent="0.15">
      <c r="A34" s="3">
        <f t="shared" si="0"/>
        <v>0</v>
      </c>
      <c r="B34" s="22"/>
      <c r="C34" s="23">
        <v>26</v>
      </c>
      <c r="D34" s="24"/>
      <c r="E34" s="25"/>
      <c r="F34" s="26"/>
      <c r="G34" s="25"/>
      <c r="H34" s="27"/>
      <c r="I34" s="28"/>
      <c r="J34" s="29"/>
      <c r="K34" s="30"/>
    </row>
    <row r="35" spans="1:11" s="9" customFormat="1" ht="18" customHeight="1" x14ac:dyDescent="0.15">
      <c r="A35" s="3">
        <f t="shared" si="0"/>
        <v>0</v>
      </c>
      <c r="B35" s="22"/>
      <c r="C35" s="23">
        <v>27</v>
      </c>
      <c r="D35" s="24"/>
      <c r="E35" s="25"/>
      <c r="F35" s="26"/>
      <c r="G35" s="25"/>
      <c r="H35" s="27"/>
      <c r="I35" s="28"/>
      <c r="J35" s="29"/>
      <c r="K35" s="30"/>
    </row>
    <row r="36" spans="1:11" s="9" customFormat="1" ht="18" customHeight="1" x14ac:dyDescent="0.15">
      <c r="A36" s="3">
        <f t="shared" si="0"/>
        <v>0</v>
      </c>
      <c r="B36" s="22"/>
      <c r="C36" s="23">
        <v>28</v>
      </c>
      <c r="D36" s="24"/>
      <c r="E36" s="25"/>
      <c r="F36" s="26"/>
      <c r="G36" s="25"/>
      <c r="H36" s="27"/>
      <c r="I36" s="28"/>
      <c r="J36" s="29"/>
      <c r="K36" s="30"/>
    </row>
    <row r="37" spans="1:11" s="9" customFormat="1" ht="18" customHeight="1" x14ac:dyDescent="0.15">
      <c r="A37" s="3">
        <f t="shared" si="0"/>
        <v>0</v>
      </c>
      <c r="B37" s="22"/>
      <c r="C37" s="23">
        <v>29</v>
      </c>
      <c r="D37" s="24"/>
      <c r="E37" s="25"/>
      <c r="F37" s="26"/>
      <c r="G37" s="25"/>
      <c r="H37" s="27"/>
      <c r="I37" s="28"/>
      <c r="J37" s="29"/>
      <c r="K37" s="30"/>
    </row>
    <row r="38" spans="1:11" s="9" customFormat="1" ht="18" customHeight="1" x14ac:dyDescent="0.15">
      <c r="A38" s="3">
        <f t="shared" si="0"/>
        <v>0</v>
      </c>
      <c r="B38" s="22"/>
      <c r="C38" s="23">
        <v>30</v>
      </c>
      <c r="D38" s="24"/>
      <c r="E38" s="25"/>
      <c r="F38" s="26"/>
      <c r="G38" s="25"/>
      <c r="H38" s="27"/>
      <c r="I38" s="28"/>
      <c r="J38" s="29"/>
      <c r="K38" s="30"/>
    </row>
    <row r="39" spans="1:11" s="9" customFormat="1" ht="18" customHeight="1" x14ac:dyDescent="0.15">
      <c r="A39" s="3">
        <f t="shared" si="0"/>
        <v>0</v>
      </c>
      <c r="B39" s="22"/>
      <c r="C39" s="23">
        <v>31</v>
      </c>
      <c r="D39" s="24"/>
      <c r="E39" s="25"/>
      <c r="F39" s="26"/>
      <c r="G39" s="25"/>
      <c r="H39" s="27"/>
      <c r="I39" s="28"/>
      <c r="J39" s="29"/>
      <c r="K39" s="30"/>
    </row>
    <row r="40" spans="1:11" s="9" customFormat="1" ht="18" customHeight="1" x14ac:dyDescent="0.15">
      <c r="A40" s="3">
        <f t="shared" si="0"/>
        <v>0</v>
      </c>
      <c r="B40" s="22"/>
      <c r="C40" s="23">
        <v>32</v>
      </c>
      <c r="D40" s="24"/>
      <c r="E40" s="25"/>
      <c r="F40" s="26"/>
      <c r="G40" s="25"/>
      <c r="H40" s="27"/>
      <c r="I40" s="28"/>
      <c r="J40" s="29"/>
      <c r="K40" s="30"/>
    </row>
    <row r="41" spans="1:11" s="9" customFormat="1" ht="18" customHeight="1" x14ac:dyDescent="0.15">
      <c r="A41" s="3">
        <f t="shared" si="0"/>
        <v>0</v>
      </c>
      <c r="B41" s="22"/>
      <c r="C41" s="23">
        <v>33</v>
      </c>
      <c r="D41" s="24"/>
      <c r="E41" s="25"/>
      <c r="F41" s="26"/>
      <c r="G41" s="25"/>
      <c r="H41" s="27"/>
      <c r="I41" s="28"/>
      <c r="J41" s="29"/>
      <c r="K41" s="30"/>
    </row>
    <row r="42" spans="1:11" s="9" customFormat="1" ht="18" customHeight="1" x14ac:dyDescent="0.15">
      <c r="A42" s="3">
        <f t="shared" si="0"/>
        <v>0</v>
      </c>
      <c r="B42" s="22"/>
      <c r="C42" s="23">
        <v>34</v>
      </c>
      <c r="D42" s="24"/>
      <c r="E42" s="25"/>
      <c r="F42" s="26"/>
      <c r="G42" s="25"/>
      <c r="H42" s="27"/>
      <c r="I42" s="28"/>
      <c r="J42" s="29"/>
      <c r="K42" s="30"/>
    </row>
    <row r="43" spans="1:11" s="9" customFormat="1" ht="18" customHeight="1" x14ac:dyDescent="0.15">
      <c r="A43" s="3">
        <f t="shared" si="0"/>
        <v>0</v>
      </c>
      <c r="B43" s="22"/>
      <c r="C43" s="23">
        <v>35</v>
      </c>
      <c r="D43" s="24"/>
      <c r="E43" s="25"/>
      <c r="F43" s="26"/>
      <c r="G43" s="25"/>
      <c r="H43" s="27"/>
      <c r="I43" s="28"/>
      <c r="J43" s="29"/>
      <c r="K43" s="30"/>
    </row>
    <row r="44" spans="1:11" s="9" customFormat="1" ht="18" customHeight="1" x14ac:dyDescent="0.15">
      <c r="A44" s="3">
        <f t="shared" si="0"/>
        <v>0</v>
      </c>
      <c r="B44" s="22"/>
      <c r="C44" s="23">
        <v>36</v>
      </c>
      <c r="D44" s="24"/>
      <c r="E44" s="25"/>
      <c r="F44" s="26"/>
      <c r="G44" s="25"/>
      <c r="H44" s="27"/>
      <c r="I44" s="28"/>
      <c r="J44" s="29"/>
      <c r="K44" s="30"/>
    </row>
    <row r="45" spans="1:11" s="9" customFormat="1" ht="18" customHeight="1" x14ac:dyDescent="0.15">
      <c r="A45" s="3">
        <f t="shared" si="0"/>
        <v>0</v>
      </c>
      <c r="B45" s="22"/>
      <c r="C45" s="23">
        <v>37</v>
      </c>
      <c r="D45" s="24"/>
      <c r="E45" s="25"/>
      <c r="F45" s="26"/>
      <c r="G45" s="25"/>
      <c r="H45" s="27"/>
      <c r="I45" s="28"/>
      <c r="J45" s="29"/>
      <c r="K45" s="30"/>
    </row>
    <row r="46" spans="1:11" s="9" customFormat="1" ht="18" customHeight="1" x14ac:dyDescent="0.15">
      <c r="A46" s="3">
        <f t="shared" si="0"/>
        <v>0</v>
      </c>
      <c r="B46" s="22"/>
      <c r="C46" s="23">
        <v>38</v>
      </c>
      <c r="D46" s="24"/>
      <c r="E46" s="25"/>
      <c r="F46" s="26"/>
      <c r="G46" s="25"/>
      <c r="H46" s="27"/>
      <c r="I46" s="28"/>
      <c r="J46" s="29"/>
      <c r="K46" s="30"/>
    </row>
    <row r="47" spans="1:11" s="9" customFormat="1" ht="18" customHeight="1" x14ac:dyDescent="0.15">
      <c r="A47" s="3">
        <f t="shared" si="0"/>
        <v>0</v>
      </c>
      <c r="B47" s="22"/>
      <c r="C47" s="23">
        <v>39</v>
      </c>
      <c r="D47" s="24"/>
      <c r="E47" s="25"/>
      <c r="F47" s="26"/>
      <c r="G47" s="25"/>
      <c r="H47" s="27"/>
      <c r="I47" s="28"/>
      <c r="J47" s="29"/>
      <c r="K47" s="30"/>
    </row>
    <row r="48" spans="1:11" s="9" customFormat="1" ht="18" customHeight="1" x14ac:dyDescent="0.15">
      <c r="A48" s="3">
        <f t="shared" si="0"/>
        <v>0</v>
      </c>
      <c r="B48" s="22"/>
      <c r="C48" s="23">
        <v>40</v>
      </c>
      <c r="D48" s="24"/>
      <c r="E48" s="25"/>
      <c r="F48" s="26"/>
      <c r="G48" s="25"/>
      <c r="H48" s="27"/>
      <c r="I48" s="28"/>
      <c r="J48" s="29"/>
      <c r="K48" s="30"/>
    </row>
    <row r="49" spans="1:11" s="9" customFormat="1" ht="18" customHeight="1" x14ac:dyDescent="0.15">
      <c r="A49" s="3">
        <f t="shared" si="0"/>
        <v>0</v>
      </c>
      <c r="B49" s="22"/>
      <c r="C49" s="23">
        <v>41</v>
      </c>
      <c r="D49" s="24"/>
      <c r="E49" s="25"/>
      <c r="F49" s="26"/>
      <c r="G49" s="25"/>
      <c r="H49" s="27"/>
      <c r="I49" s="28"/>
      <c r="J49" s="29"/>
      <c r="K49" s="30"/>
    </row>
    <row r="50" spans="1:11" s="9" customFormat="1" ht="18" customHeight="1" x14ac:dyDescent="0.15">
      <c r="A50" s="3">
        <f t="shared" si="0"/>
        <v>0</v>
      </c>
      <c r="B50" s="22"/>
      <c r="C50" s="23">
        <v>42</v>
      </c>
      <c r="D50" s="24"/>
      <c r="E50" s="25"/>
      <c r="F50" s="26"/>
      <c r="G50" s="25"/>
      <c r="H50" s="27"/>
      <c r="I50" s="28"/>
      <c r="J50" s="29"/>
      <c r="K50" s="30"/>
    </row>
    <row r="51" spans="1:11" s="9" customFormat="1" ht="18" customHeight="1" x14ac:dyDescent="0.15">
      <c r="A51" s="3">
        <f t="shared" si="0"/>
        <v>0</v>
      </c>
      <c r="B51" s="22"/>
      <c r="C51" s="23">
        <v>43</v>
      </c>
      <c r="D51" s="24"/>
      <c r="E51" s="25"/>
      <c r="F51" s="26"/>
      <c r="G51" s="25"/>
      <c r="H51" s="27"/>
      <c r="I51" s="28"/>
      <c r="J51" s="29"/>
      <c r="K51" s="30"/>
    </row>
    <row r="52" spans="1:11" s="9" customFormat="1" ht="18" customHeight="1" x14ac:dyDescent="0.15">
      <c r="A52" s="3">
        <f t="shared" si="0"/>
        <v>0</v>
      </c>
      <c r="B52" s="22"/>
      <c r="C52" s="23">
        <v>44</v>
      </c>
      <c r="D52" s="24"/>
      <c r="E52" s="25"/>
      <c r="F52" s="26"/>
      <c r="G52" s="25"/>
      <c r="H52" s="27"/>
      <c r="I52" s="28"/>
      <c r="J52" s="29"/>
      <c r="K52" s="30"/>
    </row>
    <row r="53" spans="1:11" s="9" customFormat="1" ht="18" customHeight="1" x14ac:dyDescent="0.15">
      <c r="A53" s="3">
        <f t="shared" si="0"/>
        <v>0</v>
      </c>
      <c r="B53" s="22"/>
      <c r="C53" s="23">
        <v>45</v>
      </c>
      <c r="D53" s="24"/>
      <c r="E53" s="25"/>
      <c r="F53" s="26"/>
      <c r="G53" s="25"/>
      <c r="H53" s="27"/>
      <c r="I53" s="28"/>
      <c r="J53" s="29"/>
      <c r="K53" s="30"/>
    </row>
    <row r="54" spans="1:11" s="9" customFormat="1" ht="18" customHeight="1" x14ac:dyDescent="0.15">
      <c r="A54" s="3">
        <f t="shared" si="0"/>
        <v>0</v>
      </c>
      <c r="B54" s="22"/>
      <c r="C54" s="23">
        <v>46</v>
      </c>
      <c r="D54" s="24"/>
      <c r="E54" s="25"/>
      <c r="F54" s="26"/>
      <c r="G54" s="25"/>
      <c r="H54" s="27"/>
      <c r="I54" s="28"/>
      <c r="J54" s="29"/>
      <c r="K54" s="30"/>
    </row>
    <row r="55" spans="1:11" s="9" customFormat="1" ht="18" customHeight="1" x14ac:dyDescent="0.15">
      <c r="A55" s="3">
        <f t="shared" si="0"/>
        <v>0</v>
      </c>
      <c r="B55" s="22"/>
      <c r="C55" s="23">
        <v>47</v>
      </c>
      <c r="D55" s="24"/>
      <c r="E55" s="25"/>
      <c r="F55" s="26"/>
      <c r="G55" s="25"/>
      <c r="H55" s="27"/>
      <c r="I55" s="28"/>
      <c r="J55" s="29"/>
      <c r="K55" s="30"/>
    </row>
    <row r="56" spans="1:11" s="9" customFormat="1" ht="18" customHeight="1" x14ac:dyDescent="0.15">
      <c r="A56" s="3">
        <f t="shared" si="0"/>
        <v>0</v>
      </c>
      <c r="B56" s="22"/>
      <c r="C56" s="23">
        <v>48</v>
      </c>
      <c r="D56" s="24"/>
      <c r="E56" s="25"/>
      <c r="F56" s="26"/>
      <c r="G56" s="25"/>
      <c r="H56" s="27"/>
      <c r="I56" s="28"/>
      <c r="J56" s="29"/>
      <c r="K56" s="30"/>
    </row>
    <row r="57" spans="1:11" s="9" customFormat="1" ht="18" customHeight="1" x14ac:dyDescent="0.15">
      <c r="A57" s="3">
        <f t="shared" si="0"/>
        <v>0</v>
      </c>
      <c r="B57" s="22"/>
      <c r="C57" s="23">
        <v>49</v>
      </c>
      <c r="D57" s="24"/>
      <c r="E57" s="25"/>
      <c r="F57" s="26"/>
      <c r="G57" s="25"/>
      <c r="H57" s="27"/>
      <c r="I57" s="28"/>
      <c r="J57" s="29"/>
      <c r="K57" s="30"/>
    </row>
    <row r="58" spans="1:11" s="9" customFormat="1" ht="18" customHeight="1" x14ac:dyDescent="0.15">
      <c r="A58" s="3">
        <f t="shared" si="0"/>
        <v>0</v>
      </c>
      <c r="B58" s="22"/>
      <c r="C58" s="31">
        <v>50</v>
      </c>
      <c r="D58" s="32"/>
      <c r="E58" s="33"/>
      <c r="F58" s="34"/>
      <c r="G58" s="33"/>
      <c r="H58" s="35"/>
      <c r="I58" s="36"/>
      <c r="J58" s="37"/>
      <c r="K58" s="38"/>
    </row>
  </sheetData>
  <sheetProtection algorithmName="SHA-512" hashValue="Ba7Emu30rOOLotbT2naDVGzj2nD0n0YpurkwzSjXqcUb8WXjb+57n4yy7zecbvnjhi99ZtAwZJHYauOSxn1rhg==" saltValue="5lnnN2cBcSpHQkR7mcspmw==" spinCount="100000" sheet="1" objects="1" scenarios="1"/>
  <mergeCells count="2">
    <mergeCell ref="C3:K3"/>
    <mergeCell ref="C4:K4"/>
  </mergeCells>
  <phoneticPr fontId="5"/>
  <conditionalFormatting sqref="D9:H9">
    <cfRule type="expression" dxfId="1" priority="2">
      <formula>TRIM(D9)=""</formula>
    </cfRule>
  </conditionalFormatting>
  <conditionalFormatting sqref="D10:H58">
    <cfRule type="expression" dxfId="0" priority="1">
      <formula>AND(OR(TRIM($D10)&lt;&gt;"",TRIM($E10)&lt;&gt;""), TRIM(D10)="")</formula>
    </cfRule>
  </conditionalFormatting>
  <dataValidations count="6">
    <dataValidation type="date" imeMode="halfAlpha" allowBlank="1" showInputMessage="1" showErrorMessage="1" error="有効な日付を入力してください" sqref="H9:H58">
      <formula1>92</formula1>
      <formula2>73140</formula2>
    </dataValidation>
    <dataValidation imeMode="fullKatakana" allowBlank="1" showInputMessage="1" showErrorMessage="1" sqref="F9:F58"/>
    <dataValidation imeMode="hiragana" allowBlank="1" showInputMessage="1" showErrorMessage="1" sqref="K9:K58 D9:E58"/>
    <dataValidation type="list" imeMode="hiragana" allowBlank="1" showInputMessage="1" showErrorMessage="1" error="リストから選択してください" sqref="G9:G58">
      <formula1>"男,女,　"</formula1>
    </dataValidation>
    <dataValidation type="list" imeMode="hiragana" allowBlank="1" showInputMessage="1" showErrorMessage="1" error="リストから選択してください" sqref="I9:I58">
      <formula1>"常勤,非常勤,　"</formula1>
    </dataValidation>
    <dataValidation imeMode="hiragana" allowBlank="1" showInputMessage="1" showErrorMessage="1" error="リストから選択してください" sqref="J9:J58"/>
  </dataValidations>
  <pageMargins left="0.43307086614173229" right="0.35433070866141736" top="0.52" bottom="0.31" header="0.31496062992125984" footer="0.31496062992125984"/>
  <pageSetup paperSize="9" fitToHeight="0" orientation="landscape" r:id="rId1"/>
  <headerFooter>
    <oddHeader>&amp;R&amp;8&amp;P/&amp;N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4"/>
  <sheetViews>
    <sheetView workbookViewId="0"/>
  </sheetViews>
  <sheetFormatPr defaultRowHeight="13.5" x14ac:dyDescent="0.15"/>
  <cols>
    <col min="1" max="1" width="17.25" customWidth="1"/>
  </cols>
  <sheetData>
    <row r="1" spans="1:1" x14ac:dyDescent="0.15">
      <c r="A1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 x14ac:dyDescent="0.15">
      <c r="A2" t="str">
        <f>"@神奈川県@和歌山県@鹿児島県@"</f>
        <v>@神奈川県@和歌山県@鹿児島県@</v>
      </c>
    </row>
    <row r="3" spans="1:1" x14ac:dyDescent="0.15">
      <c r="A3" t="s">
        <v>950</v>
      </c>
    </row>
    <row r="4" spans="1:1" x14ac:dyDescent="0.15">
      <c r="A4" t="s">
        <v>951</v>
      </c>
    </row>
    <row r="11" spans="1:1" x14ac:dyDescent="0.15">
      <c r="A11" t="s">
        <v>908</v>
      </c>
    </row>
    <row r="12" spans="1:1" x14ac:dyDescent="0.15">
      <c r="A12" t="s">
        <v>909</v>
      </c>
    </row>
    <row r="13" spans="1:1" x14ac:dyDescent="0.15">
      <c r="A13" t="s">
        <v>910</v>
      </c>
    </row>
    <row r="14" spans="1:1" x14ac:dyDescent="0.15">
      <c r="A14" t="s">
        <v>911</v>
      </c>
    </row>
    <row r="15" spans="1:1" x14ac:dyDescent="0.15">
      <c r="A15" t="s">
        <v>912</v>
      </c>
    </row>
    <row r="16" spans="1:1" x14ac:dyDescent="0.15">
      <c r="A16" t="s">
        <v>913</v>
      </c>
    </row>
    <row r="17" spans="1:1" x14ac:dyDescent="0.15">
      <c r="A17" t="s">
        <v>914</v>
      </c>
    </row>
    <row r="18" spans="1:1" x14ac:dyDescent="0.15">
      <c r="A18" t="s">
        <v>915</v>
      </c>
    </row>
    <row r="19" spans="1:1" x14ac:dyDescent="0.15">
      <c r="A19" t="s">
        <v>916</v>
      </c>
    </row>
    <row r="20" spans="1:1" x14ac:dyDescent="0.15">
      <c r="A20" t="s">
        <v>917</v>
      </c>
    </row>
    <row r="21" spans="1:1" x14ac:dyDescent="0.15">
      <c r="A21" t="s">
        <v>918</v>
      </c>
    </row>
    <row r="22" spans="1:1" x14ac:dyDescent="0.15">
      <c r="A22" t="s">
        <v>919</v>
      </c>
    </row>
    <row r="23" spans="1:1" x14ac:dyDescent="0.15">
      <c r="A23" t="s">
        <v>920</v>
      </c>
    </row>
    <row r="24" spans="1:1" x14ac:dyDescent="0.15">
      <c r="A24" t="s">
        <v>921</v>
      </c>
    </row>
    <row r="25" spans="1:1" x14ac:dyDescent="0.15">
      <c r="A25" t="s">
        <v>922</v>
      </c>
    </row>
    <row r="26" spans="1:1" x14ac:dyDescent="0.15">
      <c r="A26" t="s">
        <v>923</v>
      </c>
    </row>
    <row r="27" spans="1:1" x14ac:dyDescent="0.15">
      <c r="A27" t="s">
        <v>924</v>
      </c>
    </row>
    <row r="28" spans="1:1" x14ac:dyDescent="0.15">
      <c r="A28" t="s">
        <v>925</v>
      </c>
    </row>
    <row r="29" spans="1:1" x14ac:dyDescent="0.15">
      <c r="A29" t="s">
        <v>926</v>
      </c>
    </row>
    <row r="30" spans="1:1" x14ac:dyDescent="0.15">
      <c r="A30" t="s">
        <v>927</v>
      </c>
    </row>
    <row r="31" spans="1:1" x14ac:dyDescent="0.15">
      <c r="A31" t="s">
        <v>928</v>
      </c>
    </row>
    <row r="32" spans="1:1" x14ac:dyDescent="0.15">
      <c r="A32" t="s">
        <v>929</v>
      </c>
    </row>
    <row r="33" spans="1:2" x14ac:dyDescent="0.15">
      <c r="A33" t="s">
        <v>930</v>
      </c>
    </row>
    <row r="34" spans="1:2" x14ac:dyDescent="0.15">
      <c r="A34" t="s">
        <v>931</v>
      </c>
    </row>
    <row r="35" spans="1:2" x14ac:dyDescent="0.15">
      <c r="A35" t="s">
        <v>932</v>
      </c>
    </row>
    <row r="36" spans="1:2" x14ac:dyDescent="0.15">
      <c r="A36" t="s">
        <v>933</v>
      </c>
    </row>
    <row r="37" spans="1:2" x14ac:dyDescent="0.15">
      <c r="A37" t="s">
        <v>934</v>
      </c>
    </row>
    <row r="38" spans="1:2" x14ac:dyDescent="0.15">
      <c r="A38" t="s">
        <v>935</v>
      </c>
    </row>
    <row r="39" spans="1:2" x14ac:dyDescent="0.15">
      <c r="A39" t="s">
        <v>936</v>
      </c>
    </row>
    <row r="40" spans="1:2" x14ac:dyDescent="0.15">
      <c r="A40" t="s">
        <v>937</v>
      </c>
    </row>
    <row r="41" spans="1:2" x14ac:dyDescent="0.15">
      <c r="A41" t="s">
        <v>938</v>
      </c>
    </row>
    <row r="42" spans="1:2" x14ac:dyDescent="0.15">
      <c r="A42" t="s">
        <v>939</v>
      </c>
    </row>
    <row r="43" spans="1:2" x14ac:dyDescent="0.15">
      <c r="A43" t="s">
        <v>940</v>
      </c>
    </row>
    <row r="44" spans="1:2" x14ac:dyDescent="0.15">
      <c r="A44" s="40" t="s">
        <v>942</v>
      </c>
      <c r="B44" t="s">
        <v>941</v>
      </c>
    </row>
  </sheetData>
  <sheetProtection algorithmName="SHA-512" hashValue="6wLnvGmXdERvCgW+rH1hlhEpS7xzwKkmOMqYtiKueox3+oDO/ZBD9jaOvXf03B8Lx1wvfCH+BXb3B4NW54H/Aw==" saltValue="ttBPWmVP07DrcMem3Wwu8A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入力シート</vt:lpstr>
      <vt:lpstr>役員情報入力シート</vt:lpstr>
      <vt:lpstr>settings</vt:lpstr>
      <vt:lpstr>入力シート!Print_Titles</vt:lpstr>
      <vt:lpstr>役員情報入力シート!Print_Titles</vt:lpstr>
      <vt:lpstr>営業種目</vt:lpstr>
      <vt:lpstr>希望</vt:lpstr>
      <vt:lpstr>都道府県3</vt:lpstr>
      <vt:lpstr>都道府県4</vt:lpstr>
      <vt:lpstr>日付例</vt:lpstr>
      <vt:lpstr>日付例_s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Windows ユーザー</cp:lastModifiedBy>
  <cp:lastPrinted>2022-10-17T00:19:12Z</cp:lastPrinted>
  <dcterms:created xsi:type="dcterms:W3CDTF">2018-07-20T07:50:20Z</dcterms:created>
  <dcterms:modified xsi:type="dcterms:W3CDTF">2023-05-22T04:54:53Z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3e3fba39-abb8-45ec-93e3-a25d640d70da</vt:lpwstr>
  </property>
</Properties>
</file>