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onan0251\Desktop\設計書\"/>
    </mc:Choice>
  </mc:AlternateContent>
  <xr:revisionPtr revIDLastSave="0" documentId="13_ncr:1_{1858C698-F8C9-42F2-A2BF-902D84045D14}" xr6:coauthVersionLast="47" xr6:coauthVersionMax="47" xr10:uidLastSave="{00000000-0000-0000-0000-000000000000}"/>
  <bookViews>
    <workbookView xWindow="-120" yWindow="-120" windowWidth="29040" windowHeight="15720" tabRatio="873" xr2:uid="{00000000-000D-0000-FFFF-FFFF00000000}"/>
  </bookViews>
  <sheets>
    <sheet name="表紙" sheetId="153" r:id="rId1"/>
    <sheet name="工事概要" sheetId="154" r:id="rId2"/>
    <sheet name="総括★" sheetId="146" r:id="rId3"/>
    <sheet name="A主体" sheetId="38" r:id="rId4"/>
    <sheet name="1仮工" sheetId="37" r:id="rId5"/>
    <sheet name="2地業・土工" sheetId="109" r:id="rId6"/>
    <sheet name="3コン" sheetId="77" r:id="rId7"/>
    <sheet name="4鉄筋" sheetId="61" r:id="rId8"/>
    <sheet name="5鉄骨" sheetId="151" r:id="rId9"/>
    <sheet name="6既製コン" sheetId="152" r:id="rId10"/>
    <sheet name="7防水" sheetId="62" r:id="rId11"/>
    <sheet name="8タイル" sheetId="89" r:id="rId12"/>
    <sheet name="9木工" sheetId="63" r:id="rId13"/>
    <sheet name="10屋根とい" sheetId="64" r:id="rId14"/>
    <sheet name="11金属" sheetId="83" r:id="rId15"/>
    <sheet name="13木建" sheetId="112" r:id="rId16"/>
    <sheet name="12左官" sheetId="108" r:id="rId17"/>
    <sheet name="14金建" sheetId="111" r:id="rId18"/>
    <sheet name="15ガラス" sheetId="114" r:id="rId19"/>
    <sheet name="16塗装" sheetId="115" r:id="rId20"/>
    <sheet name="17内外装" sheetId="116" r:id="rId21"/>
    <sheet name="18ユニ" sheetId="110" r:id="rId22"/>
    <sheet name="B外構" sheetId="118" r:id="rId23"/>
    <sheet name="共仮費★" sheetId="147" r:id="rId24"/>
    <sheet name="単価表表紙" sheetId="102" r:id="rId25"/>
    <sheet name="単価表" sheetId="87"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__w1" localSheetId="1" hidden="1">{#N/A,#N/A,FALSE,"Sheet16";#N/A,#N/A,FALSE,"Sheet16"}</definedName>
    <definedName name="_____w1" localSheetId="0" hidden="1">{#N/A,#N/A,FALSE,"Sheet16";#N/A,#N/A,FALSE,"Sheet16"}</definedName>
    <definedName name="_____w1" hidden="1">{#N/A,#N/A,FALSE,"Sheet16";#N/A,#N/A,FALSE,"Sheet16"}</definedName>
    <definedName name="_____win21" localSheetId="1" hidden="1">{#N/A,#N/A,FALSE,"Sheet16";#N/A,#N/A,FALSE,"Sheet16"}</definedName>
    <definedName name="_____win21" localSheetId="0" hidden="1">{#N/A,#N/A,FALSE,"Sheet16";#N/A,#N/A,FALSE,"Sheet16"}</definedName>
    <definedName name="_____win21" hidden="1">{#N/A,#N/A,FALSE,"Sheet16";#N/A,#N/A,FALSE,"Sheet16"}</definedName>
    <definedName name="____ｋ1" localSheetId="1" hidden="1">{#N/A,#N/A,FALSE,"Sheet16";#N/A,#N/A,FALSE,"Sheet16"}</definedName>
    <definedName name="____ｋ1" localSheetId="0" hidden="1">{#N/A,#N/A,FALSE,"Sheet16";#N/A,#N/A,FALSE,"Sheet16"}</definedName>
    <definedName name="____ｋ1" hidden="1">{#N/A,#N/A,FALSE,"Sheet16";#N/A,#N/A,FALSE,"Sheet16"}</definedName>
    <definedName name="____P2">#REF!</definedName>
    <definedName name="____P3">#REF!</definedName>
    <definedName name="____P4">#REF!</definedName>
    <definedName name="____win21" localSheetId="1" hidden="1">{#N/A,#N/A,FALSE,"Sheet16";#N/A,#N/A,FALSE,"Sheet16"}</definedName>
    <definedName name="____win21" localSheetId="0" hidden="1">{#N/A,#N/A,FALSE,"Sheet16";#N/A,#N/A,FALSE,"Sheet16"}</definedName>
    <definedName name="____win21" hidden="1">{#N/A,#N/A,FALSE,"Sheet16";#N/A,#N/A,FALSE,"Sheet16"}</definedName>
    <definedName name="___ｋ1" localSheetId="1" hidden="1">{#N/A,#N/A,FALSE,"Sheet16";#N/A,#N/A,FALSE,"Sheet16"}</definedName>
    <definedName name="___ｋ1" localSheetId="0" hidden="1">{#N/A,#N/A,FALSE,"Sheet16";#N/A,#N/A,FALSE,"Sheet16"}</definedName>
    <definedName name="___ｋ1" hidden="1">{#N/A,#N/A,FALSE,"Sheet16";#N/A,#N/A,FALSE,"Sheet16"}</definedName>
    <definedName name="___P2">#REF!</definedName>
    <definedName name="___P3">#REF!</definedName>
    <definedName name="___P4">#REF!</definedName>
    <definedName name="___w1" localSheetId="1" hidden="1">{#N/A,#N/A,FALSE,"Sheet16";#N/A,#N/A,FALSE,"Sheet16"}</definedName>
    <definedName name="___w1" localSheetId="0" hidden="1">{#N/A,#N/A,FALSE,"Sheet16";#N/A,#N/A,FALSE,"Sheet16"}</definedName>
    <definedName name="___w1" hidden="1">{#N/A,#N/A,FALSE,"Sheet16";#N/A,#N/A,FALSE,"Sheet16"}</definedName>
    <definedName name="___win21" localSheetId="1" hidden="1">{#N/A,#N/A,FALSE,"Sheet16";#N/A,#N/A,FALSE,"Sheet16"}</definedName>
    <definedName name="___win21" localSheetId="0" hidden="1">{#N/A,#N/A,FALSE,"Sheet16";#N/A,#N/A,FALSE,"Sheet16"}</definedName>
    <definedName name="___win21" hidden="1">{#N/A,#N/A,FALSE,"Sheet16";#N/A,#N/A,FALSE,"Sheet16"}</definedName>
    <definedName name="__123Graph_Aｸﾞﾗﾌ1" hidden="1">[1]経費計算表!$C$37:$C$41</definedName>
    <definedName name="__123Graph_Aｸﾞﾗﾌ2" hidden="1">[1]経費計算表!$C$54:$C$58</definedName>
    <definedName name="__123Graph_X" localSheetId="21" hidden="1">[2]配線器具!#REF!</definedName>
    <definedName name="__123Graph_X" localSheetId="22" hidden="1">[2]配線器具!#REF!</definedName>
    <definedName name="__123Graph_X" localSheetId="1" hidden="1">[2]配線器具!#REF!</definedName>
    <definedName name="__123Graph_X" localSheetId="0" hidden="1">[2]配線器具!#REF!</definedName>
    <definedName name="__123Graph_X" hidden="1">[2]配線器具!#REF!</definedName>
    <definedName name="__123Graph_Xｸﾞﾗﾌ1" hidden="1">[1]経費計算表!$B$37:$B$41</definedName>
    <definedName name="__123Graph_Xｸﾞﾗﾌ2" hidden="1">[1]経費計算表!$B$54:$B$58</definedName>
    <definedName name="__ｋ1" localSheetId="16" hidden="1">{#N/A,#N/A,FALSE,"Sheet16";#N/A,#N/A,FALSE,"Sheet16"}</definedName>
    <definedName name="__ｋ1" localSheetId="5" hidden="1">{#N/A,#N/A,FALSE,"Sheet16";#N/A,#N/A,FALSE,"Sheet16"}</definedName>
    <definedName name="__ｋ1" localSheetId="1" hidden="1">{#N/A,#N/A,FALSE,"Sheet16";#N/A,#N/A,FALSE,"Sheet16"}</definedName>
    <definedName name="__ｋ1" localSheetId="0" hidden="1">{#N/A,#N/A,FALSE,"Sheet16";#N/A,#N/A,FALSE,"Sheet16"}</definedName>
    <definedName name="__ｋ1" hidden="1">{#N/A,#N/A,FALSE,"Sheet16";#N/A,#N/A,FALSE,"Sheet16"}</definedName>
    <definedName name="__P2" localSheetId="21">#REF!</definedName>
    <definedName name="__P2" localSheetId="22">#REF!</definedName>
    <definedName name="__P2" localSheetId="1">#REF!</definedName>
    <definedName name="__P2" localSheetId="0">#REF!</definedName>
    <definedName name="__P2">#REF!</definedName>
    <definedName name="__P3" localSheetId="21">#REF!</definedName>
    <definedName name="__P3" localSheetId="22">#REF!</definedName>
    <definedName name="__P3">#REF!</definedName>
    <definedName name="__P4" localSheetId="21">#REF!</definedName>
    <definedName name="__P4" localSheetId="22">#REF!</definedName>
    <definedName name="__P4">#REF!</definedName>
    <definedName name="__w1" localSheetId="1" hidden="1">{#N/A,#N/A,FALSE,"Sheet16";#N/A,#N/A,FALSE,"Sheet16"}</definedName>
    <definedName name="__w1" localSheetId="0" hidden="1">{#N/A,#N/A,FALSE,"Sheet16";#N/A,#N/A,FALSE,"Sheet16"}</definedName>
    <definedName name="__w1" hidden="1">{#N/A,#N/A,FALSE,"Sheet16";#N/A,#N/A,FALSE,"Sheet16"}</definedName>
    <definedName name="__win21" localSheetId="16" hidden="1">{#N/A,#N/A,FALSE,"Sheet16";#N/A,#N/A,FALSE,"Sheet16"}</definedName>
    <definedName name="__win21" localSheetId="5" hidden="1">{#N/A,#N/A,FALSE,"Sheet16";#N/A,#N/A,FALSE,"Sheet16"}</definedName>
    <definedName name="__win21" localSheetId="1" hidden="1">{#N/A,#N/A,FALSE,"Sheet16";#N/A,#N/A,FALSE,"Sheet16"}</definedName>
    <definedName name="__win21" localSheetId="0" hidden="1">{#N/A,#N/A,FALSE,"Sheet16";#N/A,#N/A,FALSE,"Sheet16"}</definedName>
    <definedName name="__win21" hidden="1">{#N/A,#N/A,FALSE,"Sheet16";#N/A,#N/A,FALSE,"Sheet16"}</definedName>
    <definedName name="_0" localSheetId="21">#REF!</definedName>
    <definedName name="_0" localSheetId="22">#REF!</definedName>
    <definedName name="_0" localSheetId="1">#REF!</definedName>
    <definedName name="_0" localSheetId="0">#REF!</definedName>
    <definedName name="_0">#REF!</definedName>
    <definedName name="_11w1_" localSheetId="1" hidden="1">{#N/A,#N/A,FALSE,"Sheet16";#N/A,#N/A,FALSE,"Sheet16"}</definedName>
    <definedName name="_11w1_" localSheetId="0" hidden="1">{#N/A,#N/A,FALSE,"Sheet16";#N/A,#N/A,FALSE,"Sheet16"}</definedName>
    <definedName name="_11w1_" hidden="1">{#N/A,#N/A,FALSE,"Sheet16";#N/A,#N/A,FALSE,"Sheet16"}</definedName>
    <definedName name="_1号様式印刷" localSheetId="16">#REF!</definedName>
    <definedName name="_1号様式印刷" localSheetId="18">#REF!</definedName>
    <definedName name="_1号様式印刷" localSheetId="21">#REF!</definedName>
    <definedName name="_1号様式印刷" localSheetId="11">#REF!</definedName>
    <definedName name="_1号様式印刷" localSheetId="22">#REF!</definedName>
    <definedName name="_1号様式印刷" localSheetId="25">#REF!</definedName>
    <definedName name="_1号様式印刷">#REF!</definedName>
    <definedName name="_2B0_B11_インターホン設備工事" localSheetId="21">[3]内訳書!#REF!</definedName>
    <definedName name="_2B0_B11_インターホン設備工事" localSheetId="22">[3]内訳書!#REF!</definedName>
    <definedName name="_2B0_B11_インターホン設備工事" localSheetId="1">[3]内訳書!#REF!</definedName>
    <definedName name="_2B0_B11_インターホン設備工事" localSheetId="0">[3]内訳書!#REF!</definedName>
    <definedName name="_2B0_B11_インターホン設備工事">[3]内訳書!#REF!</definedName>
    <definedName name="_2C0_B12_0_トイレ呼出表示設備工事" localSheetId="21">[3]内訳書!#REF!</definedName>
    <definedName name="_2C0_B12_0_トイレ呼出表示設備工事" localSheetId="22">[3]内訳書!#REF!</definedName>
    <definedName name="_2C0_B12_0_トイレ呼出表示設備工事" localSheetId="1">[3]内訳書!#REF!</definedName>
    <definedName name="_2C0_B12_0_トイレ呼出表示設備工事" localSheetId="0">[3]内訳書!#REF!</definedName>
    <definedName name="_2C0_B12_0_トイレ呼出表示設備工事">[3]内訳書!#REF!</definedName>
    <definedName name="_2w1_" localSheetId="1" hidden="1">{#N/A,#N/A,FALSE,"Sheet16";#N/A,#N/A,FALSE,"Sheet16"}</definedName>
    <definedName name="_2w1_" localSheetId="0" hidden="1">{#N/A,#N/A,FALSE,"Sheet16";#N/A,#N/A,FALSE,"Sheet16"}</definedName>
    <definedName name="_2w1_" hidden="1">{#N/A,#N/A,FALSE,"Sheet16";#N/A,#N/A,FALSE,"Sheet16"}</definedName>
    <definedName name="_2号様式" localSheetId="16">#REF!</definedName>
    <definedName name="_2号様式" localSheetId="18">#REF!</definedName>
    <definedName name="_2号様式" localSheetId="21">#REF!</definedName>
    <definedName name="_2号様式" localSheetId="11">#REF!</definedName>
    <definedName name="_2号様式" localSheetId="22">#REF!</definedName>
    <definedName name="_2号様式" localSheetId="25">#REF!</definedName>
    <definedName name="_2号様式">#REF!</definedName>
    <definedName name="_3ｋ1_" localSheetId="1" hidden="1">{#N/A,#N/A,FALSE,"Sheet16";#N/A,#N/A,FALSE,"Sheet16"}</definedName>
    <definedName name="_3ｋ1_" localSheetId="0" hidden="1">{#N/A,#N/A,FALSE,"Sheet16";#N/A,#N/A,FALSE,"Sheet16"}</definedName>
    <definedName name="_3ｋ1_" hidden="1">{#N/A,#N/A,FALSE,"Sheet16";#N/A,#N/A,FALSE,"Sheet16"}</definedName>
    <definedName name="_4P2_">#REF!</definedName>
    <definedName name="_5P3_">#REF!</definedName>
    <definedName name="_600V_CV" localSheetId="21">#REF!</definedName>
    <definedName name="_600V_CV" localSheetId="22">#REF!</definedName>
    <definedName name="_600V_CV">#REF!</definedName>
    <definedName name="_6P4_">#REF!</definedName>
    <definedName name="_7w1_" localSheetId="5" hidden="1">{#N/A,#N/A,FALSE,"Sheet16";#N/A,#N/A,FALSE,"Sheet16"}</definedName>
    <definedName name="_A" localSheetId="21">#REF!</definedName>
    <definedName name="_A" localSheetId="22">#REF!</definedName>
    <definedName name="_A" localSheetId="1">#REF!</definedName>
    <definedName name="_A" localSheetId="0">#REF!</definedName>
    <definedName name="_A">#REF!</definedName>
    <definedName name="_C" localSheetId="21">#REF!</definedName>
    <definedName name="_C" localSheetId="22">#REF!</definedName>
    <definedName name="_C">#REF!</definedName>
    <definedName name="_D" localSheetId="21">#REF!</definedName>
    <definedName name="_D" localSheetId="22">#REF!</definedName>
    <definedName name="_D">#REF!</definedName>
    <definedName name="_Fill" localSheetId="21" hidden="1">#REF!</definedName>
    <definedName name="_Fill" localSheetId="22" hidden="1">#REF!</definedName>
    <definedName name="_Fill" hidden="1">#REF!</definedName>
    <definedName name="_G" localSheetId="21">#REF!</definedName>
    <definedName name="_G" localSheetId="22">#REF!</definedName>
    <definedName name="_G">#REF!</definedName>
    <definedName name="_I" localSheetId="21">#REF!</definedName>
    <definedName name="_I" localSheetId="22">#REF!</definedName>
    <definedName name="_I">#REF!</definedName>
    <definedName name="_J" localSheetId="21">#REF!</definedName>
    <definedName name="_J" localSheetId="22">#REF!</definedName>
    <definedName name="_J">#REF!</definedName>
    <definedName name="_K" localSheetId="21">#REF!</definedName>
    <definedName name="_K" localSheetId="22">#REF!</definedName>
    <definedName name="_K">#REF!</definedName>
    <definedName name="_ｋ1" localSheetId="16" hidden="1">{#N/A,#N/A,FALSE,"Sheet16";#N/A,#N/A,FALSE,"Sheet16"}</definedName>
    <definedName name="_ｋ1" localSheetId="5" hidden="1">{#N/A,#N/A,FALSE,"Sheet16";#N/A,#N/A,FALSE,"Sheet16"}</definedName>
    <definedName name="_ｋ1" localSheetId="1" hidden="1">{#N/A,#N/A,FALSE,"Sheet16";#N/A,#N/A,FALSE,"Sheet16"}</definedName>
    <definedName name="_ｋ1" localSheetId="0" hidden="1">{#N/A,#N/A,FALSE,"Sheet16";#N/A,#N/A,FALSE,"Sheet16"}</definedName>
    <definedName name="_ｋ1" hidden="1">{#N/A,#N/A,FALSE,"Sheet16";#N/A,#N/A,FALSE,"Sheet16"}</definedName>
    <definedName name="_Key1" localSheetId="21" hidden="1">#REF!</definedName>
    <definedName name="_Key1" localSheetId="22" hidden="1">#REF!</definedName>
    <definedName name="_Key1" localSheetId="1" hidden="1">#REF!</definedName>
    <definedName name="_Key1" localSheetId="0" hidden="1">#REF!</definedName>
    <definedName name="_Key1" hidden="1">#REF!</definedName>
    <definedName name="_M" localSheetId="21">#REF!</definedName>
    <definedName name="_M" localSheetId="22">#REF!</definedName>
    <definedName name="_M">#REF!</definedName>
    <definedName name="_N" localSheetId="21">#REF!</definedName>
    <definedName name="_N" localSheetId="22">#REF!</definedName>
    <definedName name="_N">#REF!</definedName>
    <definedName name="_O" localSheetId="21">#REF!</definedName>
    <definedName name="_O" localSheetId="22">#REF!</definedName>
    <definedName name="_O">#REF!</definedName>
    <definedName name="_Order1" hidden="1">255</definedName>
    <definedName name="_Order2" hidden="1">255</definedName>
    <definedName name="_P" localSheetId="21">#REF!</definedName>
    <definedName name="_P" localSheetId="22">#REF!</definedName>
    <definedName name="_P" localSheetId="1">#REF!</definedName>
    <definedName name="_P" localSheetId="0">#REF!</definedName>
    <definedName name="_P">#REF!</definedName>
    <definedName name="_P2" localSheetId="21">#REF!</definedName>
    <definedName name="_P2" localSheetId="22">#REF!</definedName>
    <definedName name="_P2">#REF!</definedName>
    <definedName name="_P3" localSheetId="21">#REF!</definedName>
    <definedName name="_P3" localSheetId="22">#REF!</definedName>
    <definedName name="_P3">#REF!</definedName>
    <definedName name="_P4" localSheetId="21">#REF!</definedName>
    <definedName name="_P4" localSheetId="22">#REF!</definedName>
    <definedName name="_P4">#REF!</definedName>
    <definedName name="_Q" localSheetId="21">#REF!</definedName>
    <definedName name="_Q" localSheetId="22">#REF!</definedName>
    <definedName name="_Q">#REF!</definedName>
    <definedName name="_R" localSheetId="21">#REF!</definedName>
    <definedName name="_R" localSheetId="22">#REF!</definedName>
    <definedName name="_R">#REF!</definedName>
    <definedName name="_S" localSheetId="21">#REF!</definedName>
    <definedName name="_S" localSheetId="22">#REF!</definedName>
    <definedName name="_S">#REF!</definedName>
    <definedName name="_Sort" localSheetId="21" hidden="1">#REF!</definedName>
    <definedName name="_Sort" localSheetId="22" hidden="1">#REF!</definedName>
    <definedName name="_Sort" hidden="1">#REF!</definedName>
    <definedName name="_T" localSheetId="21">#REF!</definedName>
    <definedName name="_T" localSheetId="22">#REF!</definedName>
    <definedName name="_T">#REF!</definedName>
    <definedName name="_Table1_In1" localSheetId="21" hidden="1">[4]機器単価比較表!#REF!</definedName>
    <definedName name="_Table1_In1" localSheetId="22" hidden="1">[4]機器単価比較表!#REF!</definedName>
    <definedName name="_Table1_In1" localSheetId="1" hidden="1">[4]機器単価比較表!#REF!</definedName>
    <definedName name="_Table1_In1" localSheetId="0" hidden="1">[4]機器単価比較表!#REF!</definedName>
    <definedName name="_Table1_In1" hidden="1">[4]機器単価比較表!#REF!</definedName>
    <definedName name="_Table1_In2" localSheetId="21" hidden="1">[4]機器単価比較表!#REF!</definedName>
    <definedName name="_Table1_In2" localSheetId="22" hidden="1">[4]機器単価比較表!#REF!</definedName>
    <definedName name="_Table1_In2" localSheetId="1" hidden="1">[4]機器単価比較表!#REF!</definedName>
    <definedName name="_Table1_In2" localSheetId="0" hidden="1">[4]機器単価比較表!#REF!</definedName>
    <definedName name="_Table1_In2" hidden="1">[4]機器単価比較表!#REF!</definedName>
    <definedName name="_Table1_Out" localSheetId="21" hidden="1">[4]機器単価比較表!#REF!</definedName>
    <definedName name="_Table1_Out" localSheetId="22" hidden="1">[4]機器単価比較表!#REF!</definedName>
    <definedName name="_Table1_Out" localSheetId="1" hidden="1">[4]機器単価比較表!#REF!</definedName>
    <definedName name="_Table1_Out" localSheetId="0" hidden="1">[4]機器単価比較表!#REF!</definedName>
    <definedName name="_Table1_Out" hidden="1">[4]機器単価比較表!#REF!</definedName>
    <definedName name="_V" localSheetId="21">#REF!</definedName>
    <definedName name="_V" localSheetId="22">#REF!</definedName>
    <definedName name="_V" localSheetId="1">#REF!</definedName>
    <definedName name="_V" localSheetId="0">#REF!</definedName>
    <definedName name="_V">#REF!</definedName>
    <definedName name="_W" localSheetId="21">#REF!</definedName>
    <definedName name="_W" localSheetId="22">#REF!</definedName>
    <definedName name="_W">#REF!</definedName>
    <definedName name="_win21" localSheetId="16" hidden="1">{#N/A,#N/A,FALSE,"Sheet16";#N/A,#N/A,FALSE,"Sheet16"}</definedName>
    <definedName name="_win21" localSheetId="5" hidden="1">{#N/A,#N/A,FALSE,"Sheet16";#N/A,#N/A,FALSE,"Sheet16"}</definedName>
    <definedName name="_win21" localSheetId="1" hidden="1">{#N/A,#N/A,FALSE,"Sheet16";#N/A,#N/A,FALSE,"Sheet16"}</definedName>
    <definedName name="_win21" localSheetId="0" hidden="1">{#N/A,#N/A,FALSE,"Sheet16";#N/A,#N/A,FALSE,"Sheet16"}</definedName>
    <definedName name="_win21" hidden="1">{#N/A,#N/A,FALSE,"Sheet16";#N/A,#N/A,FALSE,"Sheet16"}</definedName>
    <definedName name="_X" localSheetId="21">#REF!</definedName>
    <definedName name="_X" localSheetId="22">#REF!</definedName>
    <definedName name="_X" localSheetId="1">#REF!</definedName>
    <definedName name="_X" localSheetId="0">#REF!</definedName>
    <definedName name="_X">#REF!</definedName>
    <definedName name="_Z" localSheetId="21">#REF!</definedName>
    <definedName name="_Z" localSheetId="22">#REF!</definedName>
    <definedName name="_Z">#REF!</definedName>
    <definedName name="\0" localSheetId="21">#REF!</definedName>
    <definedName name="\0" localSheetId="22">#REF!</definedName>
    <definedName name="\0">#REF!</definedName>
    <definedName name="\A" localSheetId="21">#REF!</definedName>
    <definedName name="\A" localSheetId="22">#REF!</definedName>
    <definedName name="\A">#REF!</definedName>
    <definedName name="\b">#N/A</definedName>
    <definedName name="\C" localSheetId="21">#REF!</definedName>
    <definedName name="\C" localSheetId="22">#REF!</definedName>
    <definedName name="\C" localSheetId="1">#REF!</definedName>
    <definedName name="\C" localSheetId="0">#REF!</definedName>
    <definedName name="\C">#REF!</definedName>
    <definedName name="\d">#N/A</definedName>
    <definedName name="\G" localSheetId="21">#REF!</definedName>
    <definedName name="\G" localSheetId="22">#REF!</definedName>
    <definedName name="\G" localSheetId="1">#REF!</definedName>
    <definedName name="\G" localSheetId="0">#REF!</definedName>
    <definedName name="\G">#REF!</definedName>
    <definedName name="\I" localSheetId="21">#REF!</definedName>
    <definedName name="\I" localSheetId="22">#REF!</definedName>
    <definedName name="\I">#REF!</definedName>
    <definedName name="\J" localSheetId="21">#REF!</definedName>
    <definedName name="\J" localSheetId="22">#REF!</definedName>
    <definedName name="\J">#REF!</definedName>
    <definedName name="\k">#N/A</definedName>
    <definedName name="\M" localSheetId="21">#REF!</definedName>
    <definedName name="\M" localSheetId="22">#REF!</definedName>
    <definedName name="\M" localSheetId="1">#REF!</definedName>
    <definedName name="\M" localSheetId="0">#REF!</definedName>
    <definedName name="\M">#REF!</definedName>
    <definedName name="\N" localSheetId="21">#REF!</definedName>
    <definedName name="\N" localSheetId="22">#REF!</definedName>
    <definedName name="\N">#REF!</definedName>
    <definedName name="\O" localSheetId="21">#REF!</definedName>
    <definedName name="\O" localSheetId="22">#REF!</definedName>
    <definedName name="\O">#REF!</definedName>
    <definedName name="\P" localSheetId="21">#REF!</definedName>
    <definedName name="\P" localSheetId="22">#REF!</definedName>
    <definedName name="\P">#REF!</definedName>
    <definedName name="\q">#N/A</definedName>
    <definedName name="\r">#N/A</definedName>
    <definedName name="\S" localSheetId="21">#REF!</definedName>
    <definedName name="\S" localSheetId="22">#REF!</definedName>
    <definedName name="\S" localSheetId="1">#REF!</definedName>
    <definedName name="\S" localSheetId="0">#REF!</definedName>
    <definedName name="\S">#REF!</definedName>
    <definedName name="\T" localSheetId="21">#REF!</definedName>
    <definedName name="\T" localSheetId="22">#REF!</definedName>
    <definedName name="\T">#REF!</definedName>
    <definedName name="\V" localSheetId="21">#REF!</definedName>
    <definedName name="\V" localSheetId="22">#REF!</definedName>
    <definedName name="\V">#REF!</definedName>
    <definedName name="\W" localSheetId="21">#REF!</definedName>
    <definedName name="\W" localSheetId="22">#REF!</definedName>
    <definedName name="\W">#REF!</definedName>
    <definedName name="\X" localSheetId="21">#REF!</definedName>
    <definedName name="\X" localSheetId="22">#REF!</definedName>
    <definedName name="\X">#REF!</definedName>
    <definedName name="\Z" localSheetId="21">#REF!</definedName>
    <definedName name="\Z" localSheetId="22">#REF!</definedName>
    <definedName name="\Z">#REF!</definedName>
    <definedName name="×２１新" localSheetId="1" hidden="1">{"重心病棟",#N/A,FALSE,"重心病棟"}</definedName>
    <definedName name="×２１新" localSheetId="0" hidden="1">{"重心病棟",#N/A,FALSE,"重心病棟"}</definedName>
    <definedName name="×２１新" hidden="1">{"重心病棟",#N/A,FALSE,"重心病棟"}</definedName>
    <definedName name="Ⅱ" localSheetId="16" hidden="1">{#N/A,#N/A,FALSE,"Sheet16";#N/A,#N/A,FALSE,"Sheet16"}</definedName>
    <definedName name="Ⅱ" localSheetId="5" hidden="1">{#N/A,#N/A,FALSE,"Sheet16";#N/A,#N/A,FALSE,"Sheet16"}</definedName>
    <definedName name="Ⅱ" localSheetId="1" hidden="1">{#N/A,#N/A,FALSE,"Sheet16";#N/A,#N/A,FALSE,"Sheet16"}</definedName>
    <definedName name="Ⅱ" localSheetId="0" hidden="1">{#N/A,#N/A,FALSE,"Sheet16";#N/A,#N/A,FALSE,"Sheet16"}</definedName>
    <definedName name="Ⅱ" hidden="1">{#N/A,#N/A,FALSE,"Sheet16";#N/A,#N/A,FALSE,"Sheet16"}</definedName>
    <definedName name="Ⅲ" localSheetId="16" hidden="1">{#N/A,#N/A,FALSE,"Sheet16";#N/A,#N/A,FALSE,"Sheet16"}</definedName>
    <definedName name="Ⅲ" localSheetId="5" hidden="1">{#N/A,#N/A,FALSE,"Sheet16";#N/A,#N/A,FALSE,"Sheet16"}</definedName>
    <definedName name="Ⅲ" localSheetId="1" hidden="1">{#N/A,#N/A,FALSE,"Sheet16";#N/A,#N/A,FALSE,"Sheet16"}</definedName>
    <definedName name="Ⅲ" localSheetId="0" hidden="1">{#N/A,#N/A,FALSE,"Sheet16";#N/A,#N/A,FALSE,"Sheet16"}</definedName>
    <definedName name="Ⅲ" hidden="1">{#N/A,#N/A,FALSE,"Sheet16";#N/A,#N/A,FALSE,"Sheet16"}</definedName>
    <definedName name="A" localSheetId="21" hidden="1">#REF!</definedName>
    <definedName name="A" localSheetId="22" hidden="1">#REF!</definedName>
    <definedName name="A" localSheetId="1" hidden="1">#REF!</definedName>
    <definedName name="A" localSheetId="0" hidden="1">#REF!</definedName>
    <definedName name="A" hidden="1">#REF!</definedName>
    <definedName name="aa" localSheetId="16">#REF!</definedName>
    <definedName name="aa" localSheetId="18">#REF!</definedName>
    <definedName name="aa" localSheetId="21">#REF!</definedName>
    <definedName name="aa" localSheetId="11">#REF!</definedName>
    <definedName name="aa" localSheetId="22">#REF!</definedName>
    <definedName name="aa" localSheetId="25">#REF!</definedName>
    <definedName name="aa">#REF!</definedName>
    <definedName name="AAA" localSheetId="16">#REF!</definedName>
    <definedName name="AAA" localSheetId="18">#REF!</definedName>
    <definedName name="AAA" localSheetId="21">#REF!</definedName>
    <definedName name="AAA" localSheetId="11">#REF!</definedName>
    <definedName name="AAA" localSheetId="22">#REF!</definedName>
    <definedName name="AAA" localSheetId="25">#REF!</definedName>
    <definedName name="AAA">#REF!</definedName>
    <definedName name="AAAAA" localSheetId="16">#REF!</definedName>
    <definedName name="AAAAA" localSheetId="18">#REF!</definedName>
    <definedName name="AAAAA" localSheetId="21">#REF!</definedName>
    <definedName name="AAAAA" localSheetId="11">#REF!</definedName>
    <definedName name="AAAAA" localSheetId="22">#REF!</definedName>
    <definedName name="AAAAA" localSheetId="25">#REF!</definedName>
    <definedName name="AAAAA">#REF!</definedName>
    <definedName name="aaaaaaaa" localSheetId="16">#REF!</definedName>
    <definedName name="aaaaaaaa" localSheetId="18">#REF!</definedName>
    <definedName name="aaaaaaaa" localSheetId="21">#REF!</definedName>
    <definedName name="aaaaaaaa" localSheetId="11">#REF!</definedName>
    <definedName name="aaaaaaaa" localSheetId="22">#REF!</definedName>
    <definedName name="aaaaaaaa" localSheetId="25">#REF!</definedName>
    <definedName name="aaaaaaaa">#REF!</definedName>
    <definedName name="ab">#REF!</definedName>
    <definedName name="abc">#REF!</definedName>
    <definedName name="ABCD">#REF!</definedName>
    <definedName name="AZX" localSheetId="16">#REF!</definedName>
    <definedName name="AZX" localSheetId="18">#REF!</definedName>
    <definedName name="AZX" localSheetId="21">#REF!</definedName>
    <definedName name="AZX" localSheetId="11">#REF!</definedName>
    <definedName name="AZX" localSheetId="22">#REF!</definedName>
    <definedName name="AZX" localSheetId="25">#REF!</definedName>
    <definedName name="AZX">#REF!</definedName>
    <definedName name="A内訳書列幅" localSheetId="16">#REF!</definedName>
    <definedName name="A内訳書列幅" localSheetId="18">#REF!</definedName>
    <definedName name="A内訳書列幅" localSheetId="21">#REF!</definedName>
    <definedName name="A内訳書列幅" localSheetId="11">#REF!</definedName>
    <definedName name="A内訳書列幅" localSheetId="22">#REF!</definedName>
    <definedName name="A内訳書列幅" localSheetId="25">#REF!</definedName>
    <definedName name="A内訳書列幅">#REF!</definedName>
    <definedName name="ｂ" localSheetId="21">#REF!</definedName>
    <definedName name="ｂ" localSheetId="22">#REF!</definedName>
    <definedName name="ｂ">#REF!</definedName>
    <definedName name="BDRSTBL">#REF!</definedName>
    <definedName name="B下り" localSheetId="16" hidden="1">{#N/A,#N/A,FALSE,"Sheet16";#N/A,#N/A,FALSE,"Sheet16"}</definedName>
    <definedName name="B下り" localSheetId="5" hidden="1">{#N/A,#N/A,FALSE,"Sheet16";#N/A,#N/A,FALSE,"Sheet16"}</definedName>
    <definedName name="B下り" localSheetId="1" hidden="1">{#N/A,#N/A,FALSE,"Sheet16";#N/A,#N/A,FALSE,"Sheet16"}</definedName>
    <definedName name="B下り" localSheetId="0" hidden="1">{#N/A,#N/A,FALSE,"Sheet16";#N/A,#N/A,FALSE,"Sheet16"}</definedName>
    <definedName name="B下り" hidden="1">{#N/A,#N/A,FALSE,"Sheet16";#N/A,#N/A,FALSE,"Sheet16"}</definedName>
    <definedName name="B共通費列幅" localSheetId="16">#REF!</definedName>
    <definedName name="B共通費列幅" localSheetId="18">#REF!</definedName>
    <definedName name="B共通費列幅" localSheetId="21">#REF!</definedName>
    <definedName name="B共通費列幅" localSheetId="11">#REF!</definedName>
    <definedName name="B共通費列幅" localSheetId="22">#REF!</definedName>
    <definedName name="B共通費列幅" localSheetId="25">#REF!</definedName>
    <definedName name="B共通費列幅">#REF!</definedName>
    <definedName name="B工種別" localSheetId="16" hidden="1">{#N/A,#N/A,FALSE,"Sheet16";#N/A,#N/A,FALSE,"Sheet16"}</definedName>
    <definedName name="B工種別" localSheetId="5" hidden="1">{#N/A,#N/A,FALSE,"Sheet16";#N/A,#N/A,FALSE,"Sheet16"}</definedName>
    <definedName name="B工種別" localSheetId="1" hidden="1">{#N/A,#N/A,FALSE,"Sheet16";#N/A,#N/A,FALSE,"Sheet16"}</definedName>
    <definedName name="B工種別" localSheetId="0" hidden="1">{#N/A,#N/A,FALSE,"Sheet16";#N/A,#N/A,FALSE,"Sheet16"}</definedName>
    <definedName name="B工種別" hidden="1">{#N/A,#N/A,FALSE,"Sheet16";#N/A,#N/A,FALSE,"Sheet16"}</definedName>
    <definedName name="CCC" localSheetId="16">#REF!</definedName>
    <definedName name="CCC" localSheetId="18">#REF!</definedName>
    <definedName name="CCC" localSheetId="21">#REF!</definedName>
    <definedName name="CCC" localSheetId="11">#REF!</definedName>
    <definedName name="CCC" localSheetId="22">#REF!</definedName>
    <definedName name="CCC" localSheetId="25">#REF!</definedName>
    <definedName name="CCC">#REF!</definedName>
    <definedName name="CCCC">#REF!</definedName>
    <definedName name="CODE" localSheetId="21">#REF!</definedName>
    <definedName name="CODE" localSheetId="22">#REF!</definedName>
    <definedName name="CODE">#REF!</definedName>
    <definedName name="Criteria_MI" localSheetId="21">[4]機器単価比較表!#REF!</definedName>
    <definedName name="Criteria_MI" localSheetId="22">[4]機器単価比較表!#REF!</definedName>
    <definedName name="Criteria_MI" localSheetId="1">[4]機器単価比較表!#REF!</definedName>
    <definedName name="Criteria_MI" localSheetId="0">[4]機器単価比較表!#REF!</definedName>
    <definedName name="Criteria_MI">[4]機器単価比較表!#REF!</definedName>
    <definedName name="C単価表列幅" localSheetId="16">#REF!</definedName>
    <definedName name="C単価表列幅" localSheetId="18">#REF!</definedName>
    <definedName name="C単価表列幅" localSheetId="21">#REF!</definedName>
    <definedName name="C単価表列幅" localSheetId="11">#REF!</definedName>
    <definedName name="C単価表列幅" localSheetId="22">#REF!</definedName>
    <definedName name="C単価表列幅" localSheetId="25">#REF!</definedName>
    <definedName name="C単価表列幅">#REF!</definedName>
    <definedName name="ｄ" localSheetId="21">#REF!</definedName>
    <definedName name="ｄ" localSheetId="22">#REF!</definedName>
    <definedName name="ｄ">#REF!</definedName>
    <definedName name="ＤⅠ一覧">#REF!</definedName>
    <definedName name="ＤⅠ見積用オプション">#REF!</definedName>
    <definedName name="ＤⅠ室内機見積用">#REF!</definedName>
    <definedName name="ＤⅠ室内機能力データ">#REF!</definedName>
    <definedName name="ＤⅠ新冷内機タイプ">#REF!</definedName>
    <definedName name="ＤⅠ内機タイプ">#REF!</definedName>
    <definedName name="ＤⅡ一覧">#REF!</definedName>
    <definedName name="ＤⅡ見積用オプション">#REF!</definedName>
    <definedName name="ＤⅡ室内機見積用">#REF!</definedName>
    <definedName name="ＤⅡ室内機能力データ">#REF!</definedName>
    <definedName name="ＤⅡ新冷内機タイプ">#REF!</definedName>
    <definedName name="ＤⅡ内機タイプ">#REF!</definedName>
    <definedName name="daikahyou" localSheetId="21">#REF!</definedName>
    <definedName name="daikahyou" localSheetId="22">#REF!</definedName>
    <definedName name="daikahyou">#REF!</definedName>
    <definedName name="ｄｄ" localSheetId="21">'[5]Ａ－1～15'!#REF!</definedName>
    <definedName name="ｄｄ" localSheetId="22">'[5]Ａ－1～15'!#REF!</definedName>
    <definedName name="ｄｄ">'[5]Ａ－1～15'!#REF!</definedName>
    <definedName name="DDDD">#REF!</definedName>
    <definedName name="DORYO_1">[6]掘削土量!$A$1:$G$353</definedName>
    <definedName name="DORYO_2">[6]掘削土量!$I$1:$O$1181</definedName>
    <definedName name="DORYO_3" localSheetId="16">#REF!</definedName>
    <definedName name="DORYO_3" localSheetId="18">#REF!</definedName>
    <definedName name="DORYO_3" localSheetId="21">#REF!</definedName>
    <definedName name="DORYO_3" localSheetId="11">#REF!</definedName>
    <definedName name="DORYO_3" localSheetId="22">#REF!</definedName>
    <definedName name="DORYO_3" localSheetId="25">#REF!</definedName>
    <definedName name="DORYO_3">#REF!</definedName>
    <definedName name="DORYO_4" localSheetId="16">#REF!</definedName>
    <definedName name="DORYO_4" localSheetId="18">#REF!</definedName>
    <definedName name="DORYO_4" localSheetId="21">#REF!</definedName>
    <definedName name="DORYO_4" localSheetId="11">#REF!</definedName>
    <definedName name="DORYO_4" localSheetId="22">#REF!</definedName>
    <definedName name="DORYO_4" localSheetId="25">#REF!</definedName>
    <definedName name="DORYO_4">#REF!</definedName>
    <definedName name="Ｄメンテ費">#REF!</definedName>
    <definedName name="D様式1列幅" localSheetId="16">#REF!</definedName>
    <definedName name="D様式1列幅" localSheetId="18">#REF!</definedName>
    <definedName name="D様式1列幅" localSheetId="21">#REF!</definedName>
    <definedName name="D様式1列幅" localSheetId="11">#REF!</definedName>
    <definedName name="D様式1列幅" localSheetId="22">#REF!</definedName>
    <definedName name="D様式1列幅" localSheetId="25">#REF!</definedName>
    <definedName name="D様式1列幅">#REF!</definedName>
    <definedName name="EEE" localSheetId="16">#REF!</definedName>
    <definedName name="EEE" localSheetId="18">#REF!</definedName>
    <definedName name="EEE" localSheetId="21">#REF!</definedName>
    <definedName name="EEE" localSheetId="11">#REF!</definedName>
    <definedName name="EEE" localSheetId="22">#REF!</definedName>
    <definedName name="EEE" localSheetId="25">#REF!</definedName>
    <definedName name="EEE">#REF!</definedName>
    <definedName name="ＥＨＰ機器メーカー">#REF!</definedName>
    <definedName name="ＥＨＰ比較ＤＢ">#REF!</definedName>
    <definedName name="Excel_BuiltIn_Print_Titles" localSheetId="21">#REF!</definedName>
    <definedName name="Excel_BuiltIn_Print_Titles" localSheetId="22">#REF!</definedName>
    <definedName name="Excel_BuiltIn_Print_Titles">#REF!</definedName>
    <definedName name="_xlnm.Extract" localSheetId="21">[4]機器単価比較表!#REF!</definedName>
    <definedName name="_xlnm.Extract" localSheetId="22">[4]機器単価比較表!#REF!</definedName>
    <definedName name="_xlnm.Extract" localSheetId="1">[4]機器単価比較表!#REF!</definedName>
    <definedName name="_xlnm.Extract" localSheetId="0">[4]機器単価比較表!#REF!</definedName>
    <definedName name="_xlnm.Extract">[4]機器単価比較表!#REF!</definedName>
    <definedName name="Extract_MI" localSheetId="21">[4]機器単価比較表!#REF!</definedName>
    <definedName name="Extract_MI" localSheetId="22">[4]機器単価比較表!#REF!</definedName>
    <definedName name="Extract_MI" localSheetId="1">[4]機器単価比較表!#REF!</definedName>
    <definedName name="Extract_MI" localSheetId="0">[4]機器単価比較表!#REF!</definedName>
    <definedName name="Extract_MI">[4]機器単価比較表!#REF!</definedName>
    <definedName name="Eﾒｰｶｰ" localSheetId="1">#REF!</definedName>
    <definedName name="Eﾒｰｶｰ" localSheetId="0">#REF!</definedName>
    <definedName name="Eﾒｰｶｰ">#REF!</definedName>
    <definedName name="E様式1別紙列幅" localSheetId="16">#REF!</definedName>
    <definedName name="E様式1別紙列幅" localSheetId="18">#REF!</definedName>
    <definedName name="E様式1別紙列幅" localSheetId="21">#REF!</definedName>
    <definedName name="E様式1別紙列幅" localSheetId="11">#REF!</definedName>
    <definedName name="E様式1別紙列幅" localSheetId="22">#REF!</definedName>
    <definedName name="E様式1別紙列幅" localSheetId="25">#REF!</definedName>
    <definedName name="E様式1別紙列幅">#REF!</definedName>
    <definedName name="ｆ" localSheetId="21">#REF!</definedName>
    <definedName name="ｆ" localSheetId="22">#REF!</definedName>
    <definedName name="ｆ">#REF!</definedName>
    <definedName name="F様式2列幅" localSheetId="16">#REF!</definedName>
    <definedName name="F様式2列幅" localSheetId="18">#REF!</definedName>
    <definedName name="F様式2列幅" localSheetId="21">#REF!</definedName>
    <definedName name="F様式2列幅" localSheetId="11">#REF!</definedName>
    <definedName name="F様式2列幅" localSheetId="22">#REF!</definedName>
    <definedName name="F様式2列幅" localSheetId="25">#REF!</definedName>
    <definedName name="F様式2列幅">#REF!</definedName>
    <definedName name="ｇ" localSheetId="21">#REF!</definedName>
    <definedName name="ｇ" localSheetId="22">#REF!</definedName>
    <definedName name="ｇ">#REF!</definedName>
    <definedName name="ＧＨＰ機器メーカー">#REF!</definedName>
    <definedName name="ＧＨＰ比較ＤＢ">#REF!</definedName>
    <definedName name="ＧＳ勝央" localSheetId="16" hidden="1">{#N/A,#N/A,FALSE,"Sheet16";#N/A,#N/A,FALSE,"Sheet16"}</definedName>
    <definedName name="ＧＳ勝央" localSheetId="5" hidden="1">{#N/A,#N/A,FALSE,"Sheet16";#N/A,#N/A,FALSE,"Sheet16"}</definedName>
    <definedName name="ＧＳ勝央" localSheetId="1" hidden="1">{#N/A,#N/A,FALSE,"Sheet16";#N/A,#N/A,FALSE,"Sheet16"}</definedName>
    <definedName name="ＧＳ勝央" localSheetId="0" hidden="1">{#N/A,#N/A,FALSE,"Sheet16";#N/A,#N/A,FALSE,"Sheet16"}</definedName>
    <definedName name="ＧＳ勝央" hidden="1">{#N/A,#N/A,FALSE,"Sheet16";#N/A,#N/A,FALSE,"Sheet16"}</definedName>
    <definedName name="Gﾒｰｶｰ">#REF!</definedName>
    <definedName name="J" localSheetId="21">#REF!</definedName>
    <definedName name="J" localSheetId="22">#REF!</definedName>
    <definedName name="J">#REF!</definedName>
    <definedName name="ｋ" localSheetId="16" hidden="1">{#N/A,#N/A,FALSE,"Sheet16";#N/A,#N/A,FALSE,"Sheet16"}</definedName>
    <definedName name="ｋ" localSheetId="5" hidden="1">{#N/A,#N/A,FALSE,"Sheet16";#N/A,#N/A,FALSE,"Sheet16"}</definedName>
    <definedName name="ｋ" localSheetId="1" hidden="1">{#N/A,#N/A,FALSE,"Sheet16";#N/A,#N/A,FALSE,"Sheet16"}</definedName>
    <definedName name="ｋ" localSheetId="0" hidden="1">{#N/A,#N/A,FALSE,"Sheet16";#N/A,#N/A,FALSE,"Sheet16"}</definedName>
    <definedName name="ｋ" hidden="1">{#N/A,#N/A,FALSE,"Sheet16";#N/A,#N/A,FALSE,"Sheet16"}</definedName>
    <definedName name="ko" localSheetId="1" hidden="1">{"重心病棟",#N/A,FALSE,"重心病棟"}</definedName>
    <definedName name="ko" localSheetId="0" hidden="1">{"重心病棟",#N/A,FALSE,"重心病棟"}</definedName>
    <definedName name="ko" hidden="1">{"重心病棟",#N/A,FALSE,"重心病棟"}</definedName>
    <definedName name="ｋｙ" localSheetId="16" hidden="1">{#N/A,#N/A,FALSE,"Sheet16";#N/A,#N/A,FALSE,"Sheet16"}</definedName>
    <definedName name="ｋｙ" localSheetId="5" hidden="1">{#N/A,#N/A,FALSE,"Sheet16";#N/A,#N/A,FALSE,"Sheet16"}</definedName>
    <definedName name="ｋｙ" localSheetId="1" hidden="1">{#N/A,#N/A,FALSE,"Sheet16";#N/A,#N/A,FALSE,"Sheet16"}</definedName>
    <definedName name="ｋｙ" localSheetId="0" hidden="1">{#N/A,#N/A,FALSE,"Sheet16";#N/A,#N/A,FALSE,"Sheet16"}</definedName>
    <definedName name="ｋｙ" hidden="1">{#N/A,#N/A,FALSE,"Sheet16";#N/A,#N/A,FALSE,"Sheet16"}</definedName>
    <definedName name="ｌ" localSheetId="21" hidden="1">[4]機器単価比較表!#REF!</definedName>
    <definedName name="ｌ" localSheetId="22" hidden="1">[4]機器単価比較表!#REF!</definedName>
    <definedName name="ｌ" localSheetId="1" hidden="1">[4]機器単価比較表!#REF!</definedName>
    <definedName name="ｌ" localSheetId="0" hidden="1">[4]機器単価比較表!#REF!</definedName>
    <definedName name="ｌ" hidden="1">[4]機器単価比較表!#REF!</definedName>
    <definedName name="ｌｌｌ" localSheetId="16" hidden="1">{#N/A,#N/A,FALSE,"Sheet16";#N/A,#N/A,FALSE,"Sheet16"}</definedName>
    <definedName name="ｌｌｌ" localSheetId="5" hidden="1">{#N/A,#N/A,FALSE,"Sheet16";#N/A,#N/A,FALSE,"Sheet16"}</definedName>
    <definedName name="ｌｌｌ" localSheetId="1" hidden="1">{#N/A,#N/A,FALSE,"Sheet16";#N/A,#N/A,FALSE,"Sheet16"}</definedName>
    <definedName name="ｌｌｌ" localSheetId="0" hidden="1">{#N/A,#N/A,FALSE,"Sheet16";#N/A,#N/A,FALSE,"Sheet16"}</definedName>
    <definedName name="ｌｌｌ" hidden="1">{#N/A,#N/A,FALSE,"Sheet16";#N/A,#N/A,FALSE,"Sheet16"}</definedName>
    <definedName name="ｍ" localSheetId="16" hidden="1">{#N/A,#N/A,FALSE,"Sheet16";#N/A,#N/A,FALSE,"Sheet16"}</definedName>
    <definedName name="ｍ" localSheetId="5" hidden="1">{#N/A,#N/A,FALSE,"Sheet16";#N/A,#N/A,FALSE,"Sheet16"}</definedName>
    <definedName name="ｍ" localSheetId="1" hidden="1">{#N/A,#N/A,FALSE,"Sheet16";#N/A,#N/A,FALSE,"Sheet16"}</definedName>
    <definedName name="ｍ" localSheetId="0" hidden="1">{#N/A,#N/A,FALSE,"Sheet16";#N/A,#N/A,FALSE,"Sheet16"}</definedName>
    <definedName name="ｍ" hidden="1">{#N/A,#N/A,FALSE,"Sheet16";#N/A,#N/A,FALSE,"Sheet16"}</definedName>
    <definedName name="Ｎ" localSheetId="16" hidden="1">{#N/A,#N/A,FALSE,"Sheet16";#N/A,#N/A,FALSE,"Sheet16"}</definedName>
    <definedName name="Ｎ" localSheetId="5" hidden="1">{#N/A,#N/A,FALSE,"Sheet16";#N/A,#N/A,FALSE,"Sheet16"}</definedName>
    <definedName name="Ｎ" localSheetId="1" hidden="1">{#N/A,#N/A,FALSE,"Sheet16";#N/A,#N/A,FALSE,"Sheet16"}</definedName>
    <definedName name="Ｎ" localSheetId="0" hidden="1">{#N/A,#N/A,FALSE,"Sheet16";#N/A,#N/A,FALSE,"Sheet16"}</definedName>
    <definedName name="Ｎ" hidden="1">{#N/A,#N/A,FALSE,"Sheet16";#N/A,#N/A,FALSE,"Sheet16"}</definedName>
    <definedName name="NAIDB">#REF!</definedName>
    <definedName name="onoff" localSheetId="21">#REF!</definedName>
    <definedName name="onoff" localSheetId="22">#REF!</definedName>
    <definedName name="onoff">#REF!</definedName>
    <definedName name="onoff1" localSheetId="21">#REF!</definedName>
    <definedName name="onoff1" localSheetId="22">#REF!</definedName>
    <definedName name="onoff1">#REF!</definedName>
    <definedName name="OOO" localSheetId="16">#REF!</definedName>
    <definedName name="OOO" localSheetId="18">#REF!</definedName>
    <definedName name="OOO" localSheetId="21">#REF!</definedName>
    <definedName name="OOO" localSheetId="11">#REF!</definedName>
    <definedName name="OOO" localSheetId="22">#REF!</definedName>
    <definedName name="OOO" localSheetId="25">#REF!</definedName>
    <definedName name="OOO">#REF!</definedName>
    <definedName name="p" localSheetId="21" hidden="1">#REF!</definedName>
    <definedName name="p" localSheetId="22" hidden="1">#REF!</definedName>
    <definedName name="p" hidden="1">#REF!</definedName>
    <definedName name="Pnint_Tities">#REF!</definedName>
    <definedName name="Pnint_Titles">#REF!</definedName>
    <definedName name="Pnint_Titlse">#REF!</definedName>
    <definedName name="_xlnm.Print_Area" localSheetId="13">'10屋根とい'!$A$1:$J$41</definedName>
    <definedName name="_xlnm.Print_Area" localSheetId="14">'11金属'!$A$1:$J$79</definedName>
    <definedName name="_xlnm.Print_Area" localSheetId="16">'12左官'!$A$1:$J$41</definedName>
    <definedName name="_xlnm.Print_Area" localSheetId="15">'13木建'!$A$1:$J$79</definedName>
    <definedName name="_xlnm.Print_Area" localSheetId="17">'14金建'!$A$1:$J$79</definedName>
    <definedName name="_xlnm.Print_Area" localSheetId="18">'15ガラス'!$A$1:$J$41</definedName>
    <definedName name="_xlnm.Print_Area" localSheetId="19">'16塗装'!$A$1:$J$41</definedName>
    <definedName name="_xlnm.Print_Area" localSheetId="20">'17内外装'!$A$1:$J$79</definedName>
    <definedName name="_xlnm.Print_Area" localSheetId="21">'18ユニ'!$A$1:$J$117</definedName>
    <definedName name="_xlnm.Print_Area" localSheetId="4">'1仮工'!$A$1:$J$41</definedName>
    <definedName name="_xlnm.Print_Area" localSheetId="5">'2地業・土工'!$A$1:$J$41</definedName>
    <definedName name="_xlnm.Print_Area" localSheetId="6">'3コン'!$A$1:$J$41</definedName>
    <definedName name="_xlnm.Print_Area" localSheetId="7">'4鉄筋'!$A$1:$J$41</definedName>
    <definedName name="_xlnm.Print_Area" localSheetId="8">'5鉄骨'!$A$1:$J$155</definedName>
    <definedName name="_xlnm.Print_Area" localSheetId="9">'6既製コン'!$A$1:$J$79</definedName>
    <definedName name="_xlnm.Print_Area" localSheetId="10">'7防水'!$A$1:$J$41</definedName>
    <definedName name="_xlnm.Print_Area" localSheetId="11">'8タイル'!$A$1:$J$41</definedName>
    <definedName name="_xlnm.Print_Area" localSheetId="12">'9木工'!$A$1:$J$41</definedName>
    <definedName name="_xlnm.Print_Area" localSheetId="3">A主体!$A$1:$J$42</definedName>
    <definedName name="_xlnm.Print_Area" localSheetId="22">B外構!$A$1:$J$41</definedName>
    <definedName name="_xlnm.Print_Area" localSheetId="23">共仮費★!$A$1:$H$41</definedName>
    <definedName name="_xlnm.Print_Area" localSheetId="1">工事概要!$B$2:$CT$42</definedName>
    <definedName name="_xlnm.Print_Area" localSheetId="2">総括★!$A$1:$H$40</definedName>
    <definedName name="_xlnm.Print_Area" localSheetId="25">単価表!$A$1:$J$231</definedName>
    <definedName name="_xlnm.Print_Area" localSheetId="24">単価表表紙!$A$1:$J$37</definedName>
    <definedName name="_xlnm.Print_Area" localSheetId="0">表紙!$B$2:$CT$39</definedName>
    <definedName name="_xlnm.Print_Area">#REF!</definedName>
    <definedName name="PRINT_AREA_MI" localSheetId="21">#REF!</definedName>
    <definedName name="PRINT_AREA_MI" localSheetId="22">#REF!</definedName>
    <definedName name="PRINT_AREA_MI">#REF!</definedName>
    <definedName name="Print_Title">#REF!</definedName>
    <definedName name="_xlnm.Print_Titles" localSheetId="13">'10屋根とい'!$A:$B,'10屋根とい'!$1:$3</definedName>
    <definedName name="_xlnm.Print_Titles" localSheetId="14">'11金属'!$A:$B,'11金属'!$1:$3</definedName>
    <definedName name="_xlnm.Print_Titles" localSheetId="16">'12左官'!$A:$B,'12左官'!$1:$3</definedName>
    <definedName name="_xlnm.Print_Titles" localSheetId="15">'13木建'!$1:$3</definedName>
    <definedName name="_xlnm.Print_Titles" localSheetId="17">'14金建'!$A:$B,'14金建'!$1:$3</definedName>
    <definedName name="_xlnm.Print_Titles" localSheetId="19">'16塗装'!$A:$B,'16塗装'!$1:$3</definedName>
    <definedName name="_xlnm.Print_Titles" localSheetId="20">'17内外装'!$A:$B,'17内外装'!$1:$3</definedName>
    <definedName name="_xlnm.Print_Titles" localSheetId="21">'18ユニ'!$A:$B,'18ユニ'!$1:$3</definedName>
    <definedName name="_xlnm.Print_Titles" localSheetId="4">'1仮工'!$A:$B,'1仮工'!$1:$3</definedName>
    <definedName name="_xlnm.Print_Titles" localSheetId="5">'2地業・土工'!$A:$B,'2地業・土工'!$1:$3</definedName>
    <definedName name="_xlnm.Print_Titles" localSheetId="6">'3コン'!$A:$B,'3コン'!$1:$3</definedName>
    <definedName name="_xlnm.Print_Titles" localSheetId="7">'4鉄筋'!$A:$B,'4鉄筋'!$1:$3</definedName>
    <definedName name="_xlnm.Print_Titles" localSheetId="8">'5鉄骨'!$A:$B,'5鉄骨'!$1:$3</definedName>
    <definedName name="_xlnm.Print_Titles" localSheetId="9">'6既製コン'!$A:$B,'6既製コン'!$1:$3</definedName>
    <definedName name="_xlnm.Print_Titles" localSheetId="10">'7防水'!$1:$3</definedName>
    <definedName name="_xlnm.Print_Titles" localSheetId="12">'9木工'!$A:$B,'9木工'!$1:$3</definedName>
    <definedName name="_xlnm.Print_Titles" localSheetId="3">A主体!$1:$2</definedName>
    <definedName name="_xlnm.Print_Titles" localSheetId="22">B外構!$A:$B,B外構!$1:$3</definedName>
    <definedName name="_xlnm.Print_Titles" localSheetId="23">共仮費★!$1:$2</definedName>
    <definedName name="_xlnm.Print_Titles" localSheetId="25">単価表!$1:$3</definedName>
    <definedName name="_xlnm.Print_Titles">#N/A</definedName>
    <definedName name="SB">[7]ﾃﾞｰﾀー!$D$3:$E$18</definedName>
    <definedName name="sitasita" localSheetId="16" hidden="1">{#N/A,#N/A,FALSE,"Sheet16";#N/A,#N/A,FALSE,"Sheet16"}</definedName>
    <definedName name="sitasita" localSheetId="5" hidden="1">{#N/A,#N/A,FALSE,"Sheet16";#N/A,#N/A,FALSE,"Sheet16"}</definedName>
    <definedName name="sitasita" localSheetId="1" hidden="1">{#N/A,#N/A,FALSE,"Sheet16";#N/A,#N/A,FALSE,"Sheet16"}</definedName>
    <definedName name="sitasita" localSheetId="0" hidden="1">{#N/A,#N/A,FALSE,"Sheet16";#N/A,#N/A,FALSE,"Sheet16"}</definedName>
    <definedName name="sitasita" hidden="1">{#N/A,#N/A,FALSE,"Sheet16";#N/A,#N/A,FALSE,"Sheet16"}</definedName>
    <definedName name="ｔ" localSheetId="21">#REF!</definedName>
    <definedName name="ｔ" localSheetId="22">#REF!</definedName>
    <definedName name="ｔ" localSheetId="1">#REF!</definedName>
    <definedName name="ｔ" localSheetId="0">#REF!</definedName>
    <definedName name="ｔ">#REF!</definedName>
    <definedName name="tttt">#REF!</definedName>
    <definedName name="ｗ" localSheetId="21">#REF!</definedName>
    <definedName name="ｗ" localSheetId="22">#REF!</definedName>
    <definedName name="ｗ">#REF!</definedName>
    <definedName name="wrn.１７." localSheetId="16" hidden="1">{#N/A,#N/A,FALSE,"Sheet16";#N/A,#N/A,FALSE,"Sheet16"}</definedName>
    <definedName name="wrn.１７." localSheetId="5" hidden="1">{#N/A,#N/A,FALSE,"Sheet16";#N/A,#N/A,FALSE,"Sheet16"}</definedName>
    <definedName name="wrn.１７." localSheetId="1" hidden="1">{#N/A,#N/A,FALSE,"Sheet16";#N/A,#N/A,FALSE,"Sheet16"}</definedName>
    <definedName name="wrn.１７." localSheetId="0" hidden="1">{#N/A,#N/A,FALSE,"Sheet16";#N/A,#N/A,FALSE,"Sheet16"}</definedName>
    <definedName name="wrn.１７." hidden="1">{#N/A,#N/A,FALSE,"Sheet16";#N/A,#N/A,FALSE,"Sheet16"}</definedName>
    <definedName name="wrn.18." localSheetId="16" hidden="1">{#N/A,#N/A,FALSE,"Sheet16";#N/A,#N/A,FALSE,"Sheet16"}</definedName>
    <definedName name="wrn.18." localSheetId="5" hidden="1">{#N/A,#N/A,FALSE,"Sheet16";#N/A,#N/A,FALSE,"Sheet16"}</definedName>
    <definedName name="wrn.18." localSheetId="1" hidden="1">{#N/A,#N/A,FALSE,"Sheet16";#N/A,#N/A,FALSE,"Sheet16"}</definedName>
    <definedName name="wrn.18." localSheetId="0" hidden="1">{#N/A,#N/A,FALSE,"Sheet16";#N/A,#N/A,FALSE,"Sheet16"}</definedName>
    <definedName name="wrn.18." hidden="1">{#N/A,#N/A,FALSE,"Sheet16";#N/A,#N/A,FALSE,"Sheet16"}</definedName>
    <definedName name="wrn.20." localSheetId="16" hidden="1">{#N/A,#N/A,FALSE,"Sheet16";#N/A,#N/A,FALSE,"Sheet16"}</definedName>
    <definedName name="wrn.20." localSheetId="5" hidden="1">{#N/A,#N/A,FALSE,"Sheet16";#N/A,#N/A,FALSE,"Sheet16"}</definedName>
    <definedName name="wrn.20." localSheetId="1" hidden="1">{#N/A,#N/A,FALSE,"Sheet16";#N/A,#N/A,FALSE,"Sheet16"}</definedName>
    <definedName name="wrn.20." localSheetId="0" hidden="1">{#N/A,#N/A,FALSE,"Sheet16";#N/A,#N/A,FALSE,"Sheet16"}</definedName>
    <definedName name="wrn.20." hidden="1">{#N/A,#N/A,FALSE,"Sheet16";#N/A,#N/A,FALSE,"Sheet16"}</definedName>
    <definedName name="wrn.印刷・重心." localSheetId="1" hidden="1">{"重心病棟",#N/A,FALSE,"重心病棟"}</definedName>
    <definedName name="wrn.印刷・重心." localSheetId="0" hidden="1">{"重心病棟",#N/A,FALSE,"重心病棟"}</definedName>
    <definedName name="wrn.印刷・重心." hidden="1">{"重心病棟",#N/A,FALSE,"重心病棟"}</definedName>
    <definedName name="wrn.印刷・代価." localSheetId="1" hidden="1">{"代価",#N/A,FALSE,"代価"}</definedName>
    <definedName name="wrn.印刷・代価." localSheetId="0" hidden="1">{"代価",#N/A,FALSE,"代価"}</definedName>
    <definedName name="wrn.印刷・代価." hidden="1">{"代価",#N/A,FALSE,"代価"}</definedName>
    <definedName name="ｘ" localSheetId="21">#REF!</definedName>
    <definedName name="ｘ" localSheetId="22">#REF!</definedName>
    <definedName name="ｘ" localSheetId="1">#REF!</definedName>
    <definedName name="ｘ" localSheetId="0">#REF!</definedName>
    <definedName name="ｘ">#REF!</definedName>
    <definedName name="ｙ" localSheetId="21">#REF!</definedName>
    <definedName name="ｙ" localSheetId="22">#REF!</definedName>
    <definedName name="ｙ">#REF!</definedName>
    <definedName name="ｙｏｕｓｉｋｉ" localSheetId="21">#REF!</definedName>
    <definedName name="ｙｏｕｓｉｋｉ" localSheetId="22">#REF!</definedName>
    <definedName name="ｙｏｕｓｉｋｉ">#REF!</definedName>
    <definedName name="ＺⅠ一覧">#REF!</definedName>
    <definedName name="ＺⅠ見積用オプション">#REF!</definedName>
    <definedName name="ＺⅠ室内機一覧">#REF!</definedName>
    <definedName name="ＺⅠ室内機見積用">#REF!</definedName>
    <definedName name="ＺⅠ室内機能力データ">#REF!</definedName>
    <definedName name="ＺⅠ新冷内機タイプ">#REF!</definedName>
    <definedName name="ＺⅠ内機タイプ">#REF!</definedName>
    <definedName name="ZZZZ" localSheetId="16">#REF!</definedName>
    <definedName name="ZZZZ" localSheetId="18">#REF!</definedName>
    <definedName name="ZZZZ" localSheetId="21">#REF!</definedName>
    <definedName name="ZZZZ" localSheetId="11">#REF!</definedName>
    <definedName name="ZZZZ" localSheetId="22">#REF!</definedName>
    <definedName name="ZZZZ" localSheetId="25">#REF!</definedName>
    <definedName name="ZZZZ">#REF!</definedName>
    <definedName name="ＺＺＺＺＺ" localSheetId="21">#REF!</definedName>
    <definedName name="ＺＺＺＺＺ" localSheetId="22">#REF!</definedName>
    <definedName name="ＺＺＺＺＺ">#REF!</definedName>
    <definedName name="Ｚメンテ費">#REF!</definedName>
    <definedName name="あ" localSheetId="21">#REF!</definedName>
    <definedName name="あ" localSheetId="22">#REF!</definedName>
    <definedName name="あ">#REF!</definedName>
    <definedName name="あ１" localSheetId="16">#REF!</definedName>
    <definedName name="あ１" localSheetId="18">#REF!</definedName>
    <definedName name="あ１" localSheetId="21">#REF!</definedName>
    <definedName name="あ１" localSheetId="11">#REF!</definedName>
    <definedName name="あ１" localSheetId="22">#REF!</definedName>
    <definedName name="あ１" localSheetId="25">#REF!</definedName>
    <definedName name="あ１">#REF!</definedName>
    <definedName name="ああ" localSheetId="16">#REF!</definedName>
    <definedName name="ああ" localSheetId="18">#REF!</definedName>
    <definedName name="ああ" localSheetId="21">#REF!</definedName>
    <definedName name="ああ" localSheetId="11">#REF!</definedName>
    <definedName name="ああ" localSheetId="22">#REF!</definedName>
    <definedName name="ああ" localSheetId="25">#REF!</definedName>
    <definedName name="ああ">#REF!</definedName>
    <definedName name="あああ" localSheetId="21">#REF!</definedName>
    <definedName name="あああ" localSheetId="22">#REF!</definedName>
    <definedName name="あああ">#REF!</definedName>
    <definedName name="ああああ" localSheetId="16">#REF!</definedName>
    <definedName name="ああああ" localSheetId="18">#REF!</definedName>
    <definedName name="ああああ" localSheetId="21">#REF!</definedName>
    <definedName name="ああああ" localSheetId="11">#REF!</definedName>
    <definedName name="ああああ" localSheetId="22">#REF!</definedName>
    <definedName name="ああああ" localSheetId="25">#REF!</definedName>
    <definedName name="ああああ">#REF!</definedName>
    <definedName name="あああああああ">#REF!</definedName>
    <definedName name="い">#REF!</definedName>
    <definedName name="う">#REF!</definedName>
    <definedName name="え">#REF!</definedName>
    <definedName name="お" localSheetId="21">#REF!</definedName>
    <definedName name="お" localSheetId="22">#REF!</definedName>
    <definedName name="お">#REF!</definedName>
    <definedName name="か">#REF!</definedName>
    <definedName name="ガラス">[8]内訳書!#REF!</definedName>
    <definedName name="かり" localSheetId="16">#REF!</definedName>
    <definedName name="かり" localSheetId="18">#REF!</definedName>
    <definedName name="かり" localSheetId="21">#REF!</definedName>
    <definedName name="かり" localSheetId="11">#REF!</definedName>
    <definedName name="かり" localSheetId="22">#REF!</definedName>
    <definedName name="かり" localSheetId="25">#REF!</definedName>
    <definedName name="かり">#REF!</definedName>
    <definedName name="き" localSheetId="21">[9]杭工事!#REF!</definedName>
    <definedName name="き" localSheetId="22">[9]杭工事!#REF!</definedName>
    <definedName name="き">[9]杭工事!#REF!</definedName>
    <definedName name="く" localSheetId="1">#REF!</definedName>
    <definedName name="く" localSheetId="0">#REF!</definedName>
    <definedName name="く">#REF!</definedName>
    <definedName name="け" localSheetId="1">#REF!</definedName>
    <definedName name="け" localSheetId="0">#REF!</definedName>
    <definedName name="け">#REF!</definedName>
    <definedName name="こ" localSheetId="1">#REF!</definedName>
    <definedName name="こ" localSheetId="0">#REF!</definedName>
    <definedName name="こ">#REF!</definedName>
    <definedName name="ゴミ置場" localSheetId="1">[8]内訳書!#REF!</definedName>
    <definedName name="ゴミ置場" localSheetId="0">[8]内訳書!#REF!</definedName>
    <definedName name="ゴミ置場">[8]内訳書!#REF!</definedName>
    <definedName name="コンクリート" localSheetId="1">[8]内訳書!#REF!</definedName>
    <definedName name="コンクリート" localSheetId="0">[8]内訳書!#REF!</definedName>
    <definedName name="コンクリート">[8]内訳書!#REF!</definedName>
    <definedName name="さ" localSheetId="1">#REF!</definedName>
    <definedName name="さ" localSheetId="0">#REF!</definedName>
    <definedName name="さ">#REF!</definedName>
    <definedName name="し" localSheetId="1">#REF!</definedName>
    <definedName name="し" localSheetId="0">#REF!</definedName>
    <definedName name="し">#REF!</definedName>
    <definedName name="その他工事項目" localSheetId="21">#REF!</definedName>
    <definedName name="その他工事項目" localSheetId="22">#REF!</definedName>
    <definedName name="その他工事項目">#REF!</definedName>
    <definedName name="その他工事項目1" localSheetId="21">#REF!</definedName>
    <definedName name="その他工事項目1" localSheetId="22">#REF!</definedName>
    <definedName name="その他工事項目1">#REF!</definedName>
    <definedName name="その他工事項目2" localSheetId="21">#REF!</definedName>
    <definedName name="その他工事項目2" localSheetId="22">#REF!</definedName>
    <definedName name="その他工事項目2">#REF!</definedName>
    <definedName name="その他類する工事項目" localSheetId="21">#REF!</definedName>
    <definedName name="その他類する工事項目" localSheetId="22">#REF!</definedName>
    <definedName name="その他類する工事項目">#REF!</definedName>
    <definedName name="タイル">[8]内訳書!#REF!</definedName>
    <definedName name="ダクト" localSheetId="21">#REF!</definedName>
    <definedName name="ダクト" localSheetId="22">#REF!</definedName>
    <definedName name="ダクト" localSheetId="1">#REF!</definedName>
    <definedName name="ダクト" localSheetId="0">#REF!</definedName>
    <definedName name="ダクト">#REF!</definedName>
    <definedName name="ダクト工" localSheetId="16">#REF!</definedName>
    <definedName name="ダクト工" localSheetId="18">#REF!</definedName>
    <definedName name="ダクト工" localSheetId="21">#REF!</definedName>
    <definedName name="ダクト工" localSheetId="11">#REF!</definedName>
    <definedName name="ダクト工" localSheetId="22">#REF!</definedName>
    <definedName name="ダクト工" localSheetId="25">#REF!</definedName>
    <definedName name="ダクト工">#REF!</definedName>
    <definedName name="チャーター費">#REF!</definedName>
    <definedName name="データベース">#REF!</definedName>
    <definedName name="テスト">#REF!</definedName>
    <definedName name="はつり工" localSheetId="16">#REF!</definedName>
    <definedName name="はつり工" localSheetId="18">#REF!</definedName>
    <definedName name="はつり工" localSheetId="21">#REF!</definedName>
    <definedName name="はつり工" localSheetId="11">#REF!</definedName>
    <definedName name="はつり工" localSheetId="22">#REF!</definedName>
    <definedName name="はつり工" localSheetId="25">#REF!</definedName>
    <definedName name="はつり工">#REF!</definedName>
    <definedName name="バリ" localSheetId="21">#REF!</definedName>
    <definedName name="バリ" localSheetId="22">#REF!</definedName>
    <definedName name="バリ">#REF!</definedName>
    <definedName name="バリ1" localSheetId="16">#REF!</definedName>
    <definedName name="バリ1" localSheetId="18">#REF!</definedName>
    <definedName name="バリ1" localSheetId="21">#REF!</definedName>
    <definedName name="バリ1" localSheetId="11">#REF!</definedName>
    <definedName name="バリ1" localSheetId="22">#REF!</definedName>
    <definedName name="バリ1" localSheetId="25">#REF!</definedName>
    <definedName name="バリ1">#REF!</definedName>
    <definedName name="バリ2" localSheetId="16">#REF!</definedName>
    <definedName name="バリ2" localSheetId="18">#REF!</definedName>
    <definedName name="バリ2" localSheetId="21">#REF!</definedName>
    <definedName name="バリ2" localSheetId="11">#REF!</definedName>
    <definedName name="バリ2" localSheetId="22">#REF!</definedName>
    <definedName name="バリ2" localSheetId="25">#REF!</definedName>
    <definedName name="バリ2">#REF!</definedName>
    <definedName name="バリ3" localSheetId="16">#REF!</definedName>
    <definedName name="バリ3" localSheetId="18">#REF!</definedName>
    <definedName name="バリ3" localSheetId="21">#REF!</definedName>
    <definedName name="バリ3" localSheetId="11">#REF!</definedName>
    <definedName name="バリ3" localSheetId="22">#REF!</definedName>
    <definedName name="バリ3" localSheetId="25">#REF!</definedName>
    <definedName name="バリ3">#REF!</definedName>
    <definedName name="バリ4" localSheetId="16">#REF!</definedName>
    <definedName name="バリ4" localSheetId="18">#REF!</definedName>
    <definedName name="バリ4" localSheetId="21">#REF!</definedName>
    <definedName name="バリ4" localSheetId="11">#REF!</definedName>
    <definedName name="バリ4" localSheetId="22">#REF!</definedName>
    <definedName name="バリ4" localSheetId="25">#REF!</definedName>
    <definedName name="バリ4">#REF!</definedName>
    <definedName name="バリ5" localSheetId="16">#REF!</definedName>
    <definedName name="バリ5" localSheetId="18">#REF!</definedName>
    <definedName name="バリ5" localSheetId="21">#REF!</definedName>
    <definedName name="バリ5" localSheetId="11">#REF!</definedName>
    <definedName name="バリ5" localSheetId="22">#REF!</definedName>
    <definedName name="バリ5" localSheetId="25">#REF!</definedName>
    <definedName name="バリ5">#REF!</definedName>
    <definedName name="バリ6" localSheetId="16">#REF!</definedName>
    <definedName name="バリ6" localSheetId="18">#REF!</definedName>
    <definedName name="バリ6" localSheetId="21">#REF!</definedName>
    <definedName name="バリ6" localSheetId="11">#REF!</definedName>
    <definedName name="バリ6" localSheetId="22">#REF!</definedName>
    <definedName name="バリ6" localSheetId="25">#REF!</definedName>
    <definedName name="バリ6">#REF!</definedName>
    <definedName name="バリ計" localSheetId="16">#REF!</definedName>
    <definedName name="バリ計" localSheetId="18">#REF!</definedName>
    <definedName name="バリ計" localSheetId="21">#REF!</definedName>
    <definedName name="バリ計" localSheetId="11">#REF!</definedName>
    <definedName name="バリ計" localSheetId="22">#REF!</definedName>
    <definedName name="バリ計" localSheetId="25">#REF!</definedName>
    <definedName name="バリ計">#REF!</definedName>
    <definedName name="メニュー" localSheetId="21">#REF!</definedName>
    <definedName name="メニュー" localSheetId="22">#REF!</definedName>
    <definedName name="メニュー">#REF!</definedName>
    <definedName name="もと" localSheetId="16">#REF!</definedName>
    <definedName name="もと" localSheetId="18">#REF!</definedName>
    <definedName name="もと" localSheetId="21">#REF!</definedName>
    <definedName name="もと" localSheetId="11">#REF!</definedName>
    <definedName name="もと" localSheetId="22">#REF!</definedName>
    <definedName name="もと" localSheetId="25">#REF!</definedName>
    <definedName name="もと">#REF!</definedName>
    <definedName name="や" localSheetId="21">#REF!</definedName>
    <definedName name="や" localSheetId="22">#REF!</definedName>
    <definedName name="や">#REF!</definedName>
    <definedName name="やまさき" localSheetId="21">#REF!</definedName>
    <definedName name="やまさき" localSheetId="22">#REF!</definedName>
    <definedName name="やまさき">#REF!</definedName>
    <definedName name="ランチ1" localSheetId="16">#REF!</definedName>
    <definedName name="ランチ1" localSheetId="18">#REF!</definedName>
    <definedName name="ランチ1" localSheetId="21">#REF!</definedName>
    <definedName name="ランチ1" localSheetId="11">#REF!</definedName>
    <definedName name="ランチ1" localSheetId="22">#REF!</definedName>
    <definedName name="ランチ1" localSheetId="25">#REF!</definedName>
    <definedName name="ランチ1">#REF!</definedName>
    <definedName name="ランチ10" localSheetId="16">#REF!</definedName>
    <definedName name="ランチ10" localSheetId="18">#REF!</definedName>
    <definedName name="ランチ10" localSheetId="21">#REF!</definedName>
    <definedName name="ランチ10" localSheetId="11">#REF!</definedName>
    <definedName name="ランチ10" localSheetId="22">#REF!</definedName>
    <definedName name="ランチ10" localSheetId="25">#REF!</definedName>
    <definedName name="ランチ10">#REF!</definedName>
    <definedName name="ランチ11" localSheetId="16">#REF!</definedName>
    <definedName name="ランチ11" localSheetId="18">#REF!</definedName>
    <definedName name="ランチ11" localSheetId="21">#REF!</definedName>
    <definedName name="ランチ11" localSheetId="11">#REF!</definedName>
    <definedName name="ランチ11" localSheetId="22">#REF!</definedName>
    <definedName name="ランチ11" localSheetId="25">#REF!</definedName>
    <definedName name="ランチ11">#REF!</definedName>
    <definedName name="ランチ12" localSheetId="16">#REF!</definedName>
    <definedName name="ランチ12" localSheetId="18">#REF!</definedName>
    <definedName name="ランチ12" localSheetId="21">#REF!</definedName>
    <definedName name="ランチ12" localSheetId="11">#REF!</definedName>
    <definedName name="ランチ12" localSheetId="22">#REF!</definedName>
    <definedName name="ランチ12" localSheetId="25">#REF!</definedName>
    <definedName name="ランチ12">#REF!</definedName>
    <definedName name="ランチ13" localSheetId="16">#REF!</definedName>
    <definedName name="ランチ13" localSheetId="18">#REF!</definedName>
    <definedName name="ランチ13" localSheetId="21">#REF!</definedName>
    <definedName name="ランチ13" localSheetId="11">#REF!</definedName>
    <definedName name="ランチ13" localSheetId="22">#REF!</definedName>
    <definedName name="ランチ13" localSheetId="25">#REF!</definedName>
    <definedName name="ランチ13">#REF!</definedName>
    <definedName name="ランチ14" localSheetId="16">#REF!</definedName>
    <definedName name="ランチ14" localSheetId="18">#REF!</definedName>
    <definedName name="ランチ14" localSheetId="21">#REF!</definedName>
    <definedName name="ランチ14" localSheetId="11">#REF!</definedName>
    <definedName name="ランチ14" localSheetId="22">#REF!</definedName>
    <definedName name="ランチ14" localSheetId="25">#REF!</definedName>
    <definedName name="ランチ14">#REF!</definedName>
    <definedName name="ランチ15" localSheetId="16">#REF!</definedName>
    <definedName name="ランチ15" localSheetId="18">#REF!</definedName>
    <definedName name="ランチ15" localSheetId="21">#REF!</definedName>
    <definedName name="ランチ15" localSheetId="11">#REF!</definedName>
    <definedName name="ランチ15" localSheetId="22">#REF!</definedName>
    <definedName name="ランチ15" localSheetId="25">#REF!</definedName>
    <definedName name="ランチ15">#REF!</definedName>
    <definedName name="ランチ16" localSheetId="16">#REF!</definedName>
    <definedName name="ランチ16" localSheetId="18">#REF!</definedName>
    <definedName name="ランチ16" localSheetId="21">#REF!</definedName>
    <definedName name="ランチ16" localSheetId="11">#REF!</definedName>
    <definedName name="ランチ16" localSheetId="22">#REF!</definedName>
    <definedName name="ランチ16" localSheetId="25">#REF!</definedName>
    <definedName name="ランチ16">#REF!</definedName>
    <definedName name="ランチ2" localSheetId="16">#REF!</definedName>
    <definedName name="ランチ2" localSheetId="18">#REF!</definedName>
    <definedName name="ランチ2" localSheetId="21">#REF!</definedName>
    <definedName name="ランチ2" localSheetId="11">#REF!</definedName>
    <definedName name="ランチ2" localSheetId="22">#REF!</definedName>
    <definedName name="ランチ2" localSheetId="25">#REF!</definedName>
    <definedName name="ランチ2">#REF!</definedName>
    <definedName name="ランチ3" localSheetId="16">#REF!</definedName>
    <definedName name="ランチ3" localSheetId="18">#REF!</definedName>
    <definedName name="ランチ3" localSheetId="21">#REF!</definedName>
    <definedName name="ランチ3" localSheetId="11">#REF!</definedName>
    <definedName name="ランチ3" localSheetId="22">#REF!</definedName>
    <definedName name="ランチ3" localSheetId="25">#REF!</definedName>
    <definedName name="ランチ3">#REF!</definedName>
    <definedName name="ランチ4" localSheetId="16">#REF!</definedName>
    <definedName name="ランチ4" localSheetId="18">#REF!</definedName>
    <definedName name="ランチ4" localSheetId="21">#REF!</definedName>
    <definedName name="ランチ4" localSheetId="11">#REF!</definedName>
    <definedName name="ランチ4" localSheetId="22">#REF!</definedName>
    <definedName name="ランチ4" localSheetId="25">#REF!</definedName>
    <definedName name="ランチ4">#REF!</definedName>
    <definedName name="ランチ5" localSheetId="16">#REF!</definedName>
    <definedName name="ランチ5" localSheetId="18">#REF!</definedName>
    <definedName name="ランチ5" localSheetId="21">#REF!</definedName>
    <definedName name="ランチ5" localSheetId="11">#REF!</definedName>
    <definedName name="ランチ5" localSheetId="22">#REF!</definedName>
    <definedName name="ランチ5" localSheetId="25">#REF!</definedName>
    <definedName name="ランチ5">#REF!</definedName>
    <definedName name="ランチ6" localSheetId="16">#REF!</definedName>
    <definedName name="ランチ6" localSheetId="18">#REF!</definedName>
    <definedName name="ランチ6" localSheetId="21">#REF!</definedName>
    <definedName name="ランチ6" localSheetId="11">#REF!</definedName>
    <definedName name="ランチ6" localSheetId="22">#REF!</definedName>
    <definedName name="ランチ6" localSheetId="25">#REF!</definedName>
    <definedName name="ランチ6">#REF!</definedName>
    <definedName name="ランチ7" localSheetId="16">#REF!</definedName>
    <definedName name="ランチ7" localSheetId="18">#REF!</definedName>
    <definedName name="ランチ7" localSheetId="21">#REF!</definedName>
    <definedName name="ランチ7" localSheetId="11">#REF!</definedName>
    <definedName name="ランチ7" localSheetId="22">#REF!</definedName>
    <definedName name="ランチ7" localSheetId="25">#REF!</definedName>
    <definedName name="ランチ7">#REF!</definedName>
    <definedName name="ランチ8" localSheetId="16">#REF!</definedName>
    <definedName name="ランチ8" localSheetId="18">#REF!</definedName>
    <definedName name="ランチ8" localSheetId="21">#REF!</definedName>
    <definedName name="ランチ8" localSheetId="11">#REF!</definedName>
    <definedName name="ランチ8" localSheetId="22">#REF!</definedName>
    <definedName name="ランチ8" localSheetId="25">#REF!</definedName>
    <definedName name="ランチ8">#REF!</definedName>
    <definedName name="ランチ9" localSheetId="16">#REF!</definedName>
    <definedName name="ランチ9" localSheetId="18">#REF!</definedName>
    <definedName name="ランチ9" localSheetId="21">#REF!</definedName>
    <definedName name="ランチ9" localSheetId="11">#REF!</definedName>
    <definedName name="ランチ9" localSheetId="22">#REF!</definedName>
    <definedName name="ランチ9" localSheetId="25">#REF!</definedName>
    <definedName name="ランチ9">#REF!</definedName>
    <definedName name="ランチ計" localSheetId="16">#REF!</definedName>
    <definedName name="ランチ計" localSheetId="18">#REF!</definedName>
    <definedName name="ランチ計" localSheetId="21">#REF!</definedName>
    <definedName name="ランチ計" localSheetId="11">#REF!</definedName>
    <definedName name="ランチ計" localSheetId="22">#REF!</definedName>
    <definedName name="ランチ計" localSheetId="25">#REF!</definedName>
    <definedName name="ランチ計">#REF!</definedName>
    <definedName name="医用ガス" localSheetId="21">#REF!</definedName>
    <definedName name="医用ガス" localSheetId="22">#REF!</definedName>
    <definedName name="医用ガス">#REF!</definedName>
    <definedName name="一般改修" localSheetId="21">#REF!</definedName>
    <definedName name="一般改修" localSheetId="22">#REF!</definedName>
    <definedName name="一般改修">#REF!</definedName>
    <definedName name="一般新営" localSheetId="21">#REF!</definedName>
    <definedName name="一般新営" localSheetId="22">#REF!</definedName>
    <definedName name="一般新営">#REF!</definedName>
    <definedName name="印刷" localSheetId="21">#REF!</definedName>
    <definedName name="印刷" localSheetId="22">#REF!</definedName>
    <definedName name="印刷">#REF!</definedName>
    <definedName name="屋1" localSheetId="16">#REF!</definedName>
    <definedName name="屋1" localSheetId="18">#REF!</definedName>
    <definedName name="屋1" localSheetId="21">#REF!</definedName>
    <definedName name="屋1" localSheetId="11">#REF!</definedName>
    <definedName name="屋1" localSheetId="22">#REF!</definedName>
    <definedName name="屋1" localSheetId="25">#REF!</definedName>
    <definedName name="屋1">#REF!</definedName>
    <definedName name="屋10" localSheetId="16">#REF!</definedName>
    <definedName name="屋10" localSheetId="18">#REF!</definedName>
    <definedName name="屋10" localSheetId="21">#REF!</definedName>
    <definedName name="屋10" localSheetId="11">#REF!</definedName>
    <definedName name="屋10" localSheetId="22">#REF!</definedName>
    <definedName name="屋10" localSheetId="25">#REF!</definedName>
    <definedName name="屋10">#REF!</definedName>
    <definedName name="屋11" localSheetId="16">#REF!</definedName>
    <definedName name="屋11" localSheetId="18">#REF!</definedName>
    <definedName name="屋11" localSheetId="21">#REF!</definedName>
    <definedName name="屋11" localSheetId="11">#REF!</definedName>
    <definedName name="屋11" localSheetId="22">#REF!</definedName>
    <definedName name="屋11" localSheetId="25">#REF!</definedName>
    <definedName name="屋11">#REF!</definedName>
    <definedName name="屋12" localSheetId="16">#REF!</definedName>
    <definedName name="屋12" localSheetId="18">#REF!</definedName>
    <definedName name="屋12" localSheetId="21">#REF!</definedName>
    <definedName name="屋12" localSheetId="11">#REF!</definedName>
    <definedName name="屋12" localSheetId="22">#REF!</definedName>
    <definedName name="屋12" localSheetId="25">#REF!</definedName>
    <definedName name="屋12">#REF!</definedName>
    <definedName name="屋13" localSheetId="16">#REF!</definedName>
    <definedName name="屋13" localSheetId="18">#REF!</definedName>
    <definedName name="屋13" localSheetId="21">#REF!</definedName>
    <definedName name="屋13" localSheetId="11">#REF!</definedName>
    <definedName name="屋13" localSheetId="22">#REF!</definedName>
    <definedName name="屋13" localSheetId="25">#REF!</definedName>
    <definedName name="屋13">#REF!</definedName>
    <definedName name="屋2" localSheetId="16">#REF!</definedName>
    <definedName name="屋2" localSheetId="18">#REF!</definedName>
    <definedName name="屋2" localSheetId="21">#REF!</definedName>
    <definedName name="屋2" localSheetId="11">#REF!</definedName>
    <definedName name="屋2" localSheetId="22">#REF!</definedName>
    <definedName name="屋2" localSheetId="25">#REF!</definedName>
    <definedName name="屋2">#REF!</definedName>
    <definedName name="屋3" localSheetId="16">#REF!</definedName>
    <definedName name="屋3" localSheetId="18">#REF!</definedName>
    <definedName name="屋3" localSheetId="21">#REF!</definedName>
    <definedName name="屋3" localSheetId="11">#REF!</definedName>
    <definedName name="屋3" localSheetId="22">#REF!</definedName>
    <definedName name="屋3" localSheetId="25">#REF!</definedName>
    <definedName name="屋3">#REF!</definedName>
    <definedName name="屋4" localSheetId="16">#REF!</definedName>
    <definedName name="屋4" localSheetId="18">#REF!</definedName>
    <definedName name="屋4" localSheetId="21">#REF!</definedName>
    <definedName name="屋4" localSheetId="11">#REF!</definedName>
    <definedName name="屋4" localSheetId="22">#REF!</definedName>
    <definedName name="屋4" localSheetId="25">#REF!</definedName>
    <definedName name="屋4">#REF!</definedName>
    <definedName name="屋5" localSheetId="16">#REF!</definedName>
    <definedName name="屋5" localSheetId="18">#REF!</definedName>
    <definedName name="屋5" localSheetId="21">#REF!</definedName>
    <definedName name="屋5" localSheetId="11">#REF!</definedName>
    <definedName name="屋5" localSheetId="22">#REF!</definedName>
    <definedName name="屋5" localSheetId="25">#REF!</definedName>
    <definedName name="屋5">#REF!</definedName>
    <definedName name="屋6" localSheetId="16">#REF!</definedName>
    <definedName name="屋6" localSheetId="18">#REF!</definedName>
    <definedName name="屋6" localSheetId="21">#REF!</definedName>
    <definedName name="屋6" localSheetId="11">#REF!</definedName>
    <definedName name="屋6" localSheetId="22">#REF!</definedName>
    <definedName name="屋6" localSheetId="25">#REF!</definedName>
    <definedName name="屋6">#REF!</definedName>
    <definedName name="屋7" localSheetId="16">#REF!</definedName>
    <definedName name="屋7" localSheetId="18">#REF!</definedName>
    <definedName name="屋7" localSheetId="21">#REF!</definedName>
    <definedName name="屋7" localSheetId="11">#REF!</definedName>
    <definedName name="屋7" localSheetId="22">#REF!</definedName>
    <definedName name="屋7" localSheetId="25">#REF!</definedName>
    <definedName name="屋7">#REF!</definedName>
    <definedName name="屋8" localSheetId="16">#REF!</definedName>
    <definedName name="屋8" localSheetId="18">#REF!</definedName>
    <definedName name="屋8" localSheetId="21">#REF!</definedName>
    <definedName name="屋8" localSheetId="11">#REF!</definedName>
    <definedName name="屋8" localSheetId="22">#REF!</definedName>
    <definedName name="屋8" localSheetId="25">#REF!</definedName>
    <definedName name="屋8">#REF!</definedName>
    <definedName name="屋9" localSheetId="16">#REF!</definedName>
    <definedName name="屋9" localSheetId="18">#REF!</definedName>
    <definedName name="屋9" localSheetId="21">#REF!</definedName>
    <definedName name="屋9" localSheetId="11">#REF!</definedName>
    <definedName name="屋9" localSheetId="22">#REF!</definedName>
    <definedName name="屋9" localSheetId="25">#REF!</definedName>
    <definedName name="屋9">#REF!</definedName>
    <definedName name="屋根">[8]内訳書!#REF!</definedName>
    <definedName name="下" localSheetId="16" hidden="1">{#N/A,#N/A,FALSE,"Sheet16";#N/A,#N/A,FALSE,"Sheet16"}</definedName>
    <definedName name="下" localSheetId="5" hidden="1">{#N/A,#N/A,FALSE,"Sheet16";#N/A,#N/A,FALSE,"Sheet16"}</definedName>
    <definedName name="下" localSheetId="1" hidden="1">{#N/A,#N/A,FALSE,"Sheet16";#N/A,#N/A,FALSE,"Sheet16"}</definedName>
    <definedName name="下" localSheetId="0" hidden="1">{#N/A,#N/A,FALSE,"Sheet16";#N/A,#N/A,FALSE,"Sheet16"}</definedName>
    <definedName name="下" hidden="1">{#N/A,#N/A,FALSE,"Sheet16";#N/A,#N/A,FALSE,"Sheet16"}</definedName>
    <definedName name="下り線" localSheetId="16" hidden="1">{#N/A,#N/A,FALSE,"Sheet16";#N/A,#N/A,FALSE,"Sheet16"}</definedName>
    <definedName name="下り線" localSheetId="5" hidden="1">{#N/A,#N/A,FALSE,"Sheet16";#N/A,#N/A,FALSE,"Sheet16"}</definedName>
    <definedName name="下り線" localSheetId="1" hidden="1">{#N/A,#N/A,FALSE,"Sheet16";#N/A,#N/A,FALSE,"Sheet16"}</definedName>
    <definedName name="下り線" localSheetId="0" hidden="1">{#N/A,#N/A,FALSE,"Sheet16";#N/A,#N/A,FALSE,"Sheet16"}</definedName>
    <definedName name="下り線" hidden="1">{#N/A,#N/A,FALSE,"Sheet16";#N/A,#N/A,FALSE,"Sheet16"}</definedName>
    <definedName name="下請工事費項目" localSheetId="21">#REF!</definedName>
    <definedName name="下請工事費項目" localSheetId="22">#REF!</definedName>
    <definedName name="下請工事費項目" localSheetId="1">#REF!</definedName>
    <definedName name="下請工事費項目" localSheetId="0">#REF!</definedName>
    <definedName name="下請工事費項目">#REF!</definedName>
    <definedName name="仮設" localSheetId="1">[8]内訳書!#REF!</definedName>
    <definedName name="仮設" localSheetId="0">[8]内訳書!#REF!</definedName>
    <definedName name="仮設">[8]内訳書!#REF!</definedName>
    <definedName name="価格全データ" localSheetId="1">#REF!</definedName>
    <definedName name="価格全データ" localSheetId="0">#REF!</definedName>
    <definedName name="価格全データ">#REF!</definedName>
    <definedName name="花壇" localSheetId="1">[8]内訳書!#REF!</definedName>
    <definedName name="花壇" localSheetId="0">[8]内訳書!#REF!</definedName>
    <definedName name="花壇">[8]内訳書!#REF!</definedName>
    <definedName name="解体" localSheetId="1" hidden="1">{"代価",#N/A,FALSE,"代価"}</definedName>
    <definedName name="解体" localSheetId="0" hidden="1">{"代価",#N/A,FALSE,"代価"}</definedName>
    <definedName name="解体" hidden="1">{"代価",#N/A,FALSE,"代価"}</definedName>
    <definedName name="解体撤去元" localSheetId="1" hidden="1">{"代価",#N/A,FALSE,"代価"}</definedName>
    <definedName name="解体撤去元" localSheetId="0" hidden="1">{"代価",#N/A,FALSE,"代価"}</definedName>
    <definedName name="解体撤去元" hidden="1">{"代価",#N/A,FALSE,"代価"}</definedName>
    <definedName name="外構" localSheetId="18">#REF!</definedName>
    <definedName name="外構" localSheetId="21">#REF!</definedName>
    <definedName name="外構" localSheetId="11">#REF!</definedName>
    <definedName name="外構" localSheetId="22">#REF!</definedName>
    <definedName name="外構" localSheetId="25">#REF!</definedName>
    <definedName name="外構">#REF!</definedName>
    <definedName name="外構計" localSheetId="16">#REF!</definedName>
    <definedName name="外構計" localSheetId="18">#REF!</definedName>
    <definedName name="外構計" localSheetId="21">#REF!</definedName>
    <definedName name="外構計" localSheetId="11">#REF!</definedName>
    <definedName name="外構計" localSheetId="22">#REF!</definedName>
    <definedName name="外構計" localSheetId="25">#REF!</definedName>
    <definedName name="外構計">#REF!</definedName>
    <definedName name="外電計" localSheetId="16">#REF!</definedName>
    <definedName name="外電計" localSheetId="18">#REF!</definedName>
    <definedName name="外電計" localSheetId="21">#REF!</definedName>
    <definedName name="外電計" localSheetId="11">#REF!</definedName>
    <definedName name="外電計" localSheetId="22">#REF!</definedName>
    <definedName name="外電計" localSheetId="25">#REF!</definedName>
    <definedName name="外電計">#REF!</definedName>
    <definedName name="外灯" localSheetId="21" hidden="1">#REF!</definedName>
    <definedName name="外灯" localSheetId="22" hidden="1">#REF!</definedName>
    <definedName name="外灯" hidden="1">#REF!</definedName>
    <definedName name="各営業日数">#REF!</definedName>
    <definedName name="機械形" localSheetId="16">#REF!</definedName>
    <definedName name="機械形" localSheetId="18">#REF!</definedName>
    <definedName name="機械形" localSheetId="21">#REF!</definedName>
    <definedName name="機械形" localSheetId="11">#REF!</definedName>
    <definedName name="機械形" localSheetId="22">#REF!</definedName>
    <definedName name="機械形" localSheetId="25">#REF!</definedName>
    <definedName name="機械形">#REF!</definedName>
    <definedName name="機器data">#REF!</definedName>
    <definedName name="機器選定リスト">#REF!</definedName>
    <definedName name="給食計" localSheetId="16">#REF!</definedName>
    <definedName name="給食計" localSheetId="18">#REF!</definedName>
    <definedName name="給食計" localSheetId="21">#REF!</definedName>
    <definedName name="給食計" localSheetId="11">#REF!</definedName>
    <definedName name="給食計" localSheetId="22">#REF!</definedName>
    <definedName name="給食計" localSheetId="25">#REF!</definedName>
    <definedName name="給食計">#REF!</definedName>
    <definedName name="給油設備" localSheetId="16" hidden="1">{#N/A,#N/A,FALSE,"Sheet16";#N/A,#N/A,FALSE,"Sheet16"}</definedName>
    <definedName name="給油設備" localSheetId="5" hidden="1">{#N/A,#N/A,FALSE,"Sheet16";#N/A,#N/A,FALSE,"Sheet16"}</definedName>
    <definedName name="給油設備" localSheetId="1" hidden="1">{#N/A,#N/A,FALSE,"Sheet16";#N/A,#N/A,FALSE,"Sheet16"}</definedName>
    <definedName name="給油設備" localSheetId="0" hidden="1">{#N/A,#N/A,FALSE,"Sheet16";#N/A,#N/A,FALSE,"Sheet16"}</definedName>
    <definedName name="給油設備" hidden="1">{#N/A,#N/A,FALSE,"Sheet16";#N/A,#N/A,FALSE,"Sheet16"}</definedName>
    <definedName name="給油設備内訳" localSheetId="16" hidden="1">{#N/A,#N/A,FALSE,"Sheet16";#N/A,#N/A,FALSE,"Sheet16"}</definedName>
    <definedName name="給油設備内訳" localSheetId="5" hidden="1">{#N/A,#N/A,FALSE,"Sheet16";#N/A,#N/A,FALSE,"Sheet16"}</definedName>
    <definedName name="給油設備内訳" localSheetId="1" hidden="1">{#N/A,#N/A,FALSE,"Sheet16";#N/A,#N/A,FALSE,"Sheet16"}</definedName>
    <definedName name="給油設備内訳" localSheetId="0" hidden="1">{#N/A,#N/A,FALSE,"Sheet16";#N/A,#N/A,FALSE,"Sheet16"}</definedName>
    <definedName name="給油設備内訳" hidden="1">{#N/A,#N/A,FALSE,"Sheet16";#N/A,#N/A,FALSE,"Sheet16"}</definedName>
    <definedName name="共通" localSheetId="21">#REF!</definedName>
    <definedName name="共通" localSheetId="22">#REF!</definedName>
    <definedName name="共通" localSheetId="1">#REF!</definedName>
    <definedName name="共通" localSheetId="0">#REF!</definedName>
    <definedName name="共通">#REF!</definedName>
    <definedName name="共通仮設" localSheetId="1">[8]内訳書!#REF!</definedName>
    <definedName name="共通仮設" localSheetId="0">[8]内訳書!#REF!</definedName>
    <definedName name="共通仮設">[8]内訳書!#REF!</definedName>
    <definedName name="共通仮設計" localSheetId="16">#REF!</definedName>
    <definedName name="共通仮設計" localSheetId="18">#REF!</definedName>
    <definedName name="共通仮設計" localSheetId="21">#REF!</definedName>
    <definedName name="共通仮設計" localSheetId="11">#REF!</definedName>
    <definedName name="共通仮設計" localSheetId="22">#REF!</definedName>
    <definedName name="共通仮設計" localSheetId="25">#REF!</definedName>
    <definedName name="共通仮設計">#REF!</definedName>
    <definedName name="共通仮設費YN" localSheetId="21">#REF!</definedName>
    <definedName name="共通仮設費YN" localSheetId="22">#REF!</definedName>
    <definedName name="共通仮設費YN">#REF!</definedName>
    <definedName name="共通仮設費計" localSheetId="16">#REF!</definedName>
    <definedName name="共通仮設費計" localSheetId="18">#REF!</definedName>
    <definedName name="共通仮設費計" localSheetId="21">#REF!</definedName>
    <definedName name="共通仮設費計" localSheetId="11">#REF!</definedName>
    <definedName name="共通仮設費計" localSheetId="22">#REF!</definedName>
    <definedName name="共通仮設費計" localSheetId="25">#REF!</definedName>
    <definedName name="共通仮設費計">#REF!</definedName>
    <definedName name="共通仮設費率改修" localSheetId="21">#REF!</definedName>
    <definedName name="共通仮設費率改修" localSheetId="22">#REF!</definedName>
    <definedName name="共通仮設費率改修">#REF!</definedName>
    <definedName name="共通仮設費率工事種別" localSheetId="21">#REF!</definedName>
    <definedName name="共通仮設費率工事種別" localSheetId="22">#REF!</definedName>
    <definedName name="共通仮設費率工事種別">#REF!</definedName>
    <definedName name="共通仮設費率採用" localSheetId="21">#REF!</definedName>
    <definedName name="共通仮設費率採用" localSheetId="22">#REF!</definedName>
    <definedName name="共通仮設費率採用">#REF!</definedName>
    <definedName name="共通仮設費率新営" localSheetId="21">#REF!</definedName>
    <definedName name="共通仮設費率新営" localSheetId="22">#REF!</definedName>
    <definedName name="共通仮設費率新営">#REF!</definedName>
    <definedName name="共通改修" localSheetId="21">#REF!</definedName>
    <definedName name="共通改修" localSheetId="22">#REF!</definedName>
    <definedName name="共通改修">#REF!</definedName>
    <definedName name="共通新営" localSheetId="21">#REF!</definedName>
    <definedName name="共通新営" localSheetId="22">#REF!</definedName>
    <definedName name="共通新営">#REF!</definedName>
    <definedName name="金建具">[8]内訳書!#REF!</definedName>
    <definedName name="金属">[8]内訳書!#REF!</definedName>
    <definedName name="金属建具" localSheetId="21">#REF!</definedName>
    <definedName name="金属建具" localSheetId="22">#REF!</definedName>
    <definedName name="金属建具" localSheetId="1">#REF!</definedName>
    <definedName name="金属建具" localSheetId="0">#REF!</definedName>
    <definedName name="金属建具">#REF!</definedName>
    <definedName name="区分" localSheetId="21">#REF!</definedName>
    <definedName name="区分" localSheetId="22">#REF!</definedName>
    <definedName name="区分">#REF!</definedName>
    <definedName name="玖珂上下一位代価" localSheetId="16" hidden="1">{#N/A,#N/A,FALSE,"Sheet16";#N/A,#N/A,FALSE,"Sheet16"}</definedName>
    <definedName name="玖珂上下一位代価" localSheetId="5" hidden="1">{#N/A,#N/A,FALSE,"Sheet16";#N/A,#N/A,FALSE,"Sheet16"}</definedName>
    <definedName name="玖珂上下一位代価" localSheetId="1" hidden="1">{#N/A,#N/A,FALSE,"Sheet16";#N/A,#N/A,FALSE,"Sheet16"}</definedName>
    <definedName name="玖珂上下一位代価" localSheetId="0" hidden="1">{#N/A,#N/A,FALSE,"Sheet16";#N/A,#N/A,FALSE,"Sheet16"}</definedName>
    <definedName name="玖珂上下一位代価" hidden="1">{#N/A,#N/A,FALSE,"Sheet16";#N/A,#N/A,FALSE,"Sheet16"}</definedName>
    <definedName name="玖珂上見積比較表" localSheetId="16" hidden="1">{#N/A,#N/A,FALSE,"Sheet16";#N/A,#N/A,FALSE,"Sheet16"}</definedName>
    <definedName name="玖珂上見積比較表" localSheetId="5" hidden="1">{#N/A,#N/A,FALSE,"Sheet16";#N/A,#N/A,FALSE,"Sheet16"}</definedName>
    <definedName name="玖珂上見積比較表" localSheetId="1" hidden="1">{#N/A,#N/A,FALSE,"Sheet16";#N/A,#N/A,FALSE,"Sheet16"}</definedName>
    <definedName name="玖珂上見積比較表" localSheetId="0" hidden="1">{#N/A,#N/A,FALSE,"Sheet16";#N/A,#N/A,FALSE,"Sheet16"}</definedName>
    <definedName name="玖珂上見積比較表" hidden="1">{#N/A,#N/A,FALSE,"Sheet16";#N/A,#N/A,FALSE,"Sheet16"}</definedName>
    <definedName name="玖珂上単価比較表" localSheetId="16" hidden="1">{#N/A,#N/A,FALSE,"Sheet16";#N/A,#N/A,FALSE,"Sheet16"}</definedName>
    <definedName name="玖珂上単価比較表" localSheetId="5" hidden="1">{#N/A,#N/A,FALSE,"Sheet16";#N/A,#N/A,FALSE,"Sheet16"}</definedName>
    <definedName name="玖珂上単価比較表" localSheetId="1" hidden="1">{#N/A,#N/A,FALSE,"Sheet16";#N/A,#N/A,FALSE,"Sheet16"}</definedName>
    <definedName name="玖珂上単価比較表" localSheetId="0" hidden="1">{#N/A,#N/A,FALSE,"Sheet16";#N/A,#N/A,FALSE,"Sheet16"}</definedName>
    <definedName name="玖珂上単価比較表" hidden="1">{#N/A,#N/A,FALSE,"Sheet16";#N/A,#N/A,FALSE,"Sheet16"}</definedName>
    <definedName name="掘削" localSheetId="16">#REF!</definedName>
    <definedName name="掘削" localSheetId="18">#REF!</definedName>
    <definedName name="掘削" localSheetId="21">#REF!</definedName>
    <definedName name="掘削" localSheetId="11">#REF!</definedName>
    <definedName name="掘削" localSheetId="22">#REF!</definedName>
    <definedName name="掘削" localSheetId="25">#REF!</definedName>
    <definedName name="掘削">#REF!</definedName>
    <definedName name="型枠">[8]内訳書!#REF!</definedName>
    <definedName name="型枠2" localSheetId="16">#REF!</definedName>
    <definedName name="型枠2" localSheetId="18">#REF!</definedName>
    <definedName name="型枠2" localSheetId="21">#REF!</definedName>
    <definedName name="型枠2" localSheetId="11">#REF!</definedName>
    <definedName name="型枠2" localSheetId="22">#REF!</definedName>
    <definedName name="型枠2" localSheetId="25">#REF!</definedName>
    <definedName name="型枠2">#REF!</definedName>
    <definedName name="契約機種表">#REF!</definedName>
    <definedName name="契約表">#REF!</definedName>
    <definedName name="建1" localSheetId="16">#REF!</definedName>
    <definedName name="建1" localSheetId="18">#REF!</definedName>
    <definedName name="建1" localSheetId="21">#REF!</definedName>
    <definedName name="建1" localSheetId="11">#REF!</definedName>
    <definedName name="建1" localSheetId="22">#REF!</definedName>
    <definedName name="建1" localSheetId="25">#REF!</definedName>
    <definedName name="建1">#REF!</definedName>
    <definedName name="建10" localSheetId="16">#REF!</definedName>
    <definedName name="建10" localSheetId="18">#REF!</definedName>
    <definedName name="建10" localSheetId="21">#REF!</definedName>
    <definedName name="建10" localSheetId="11">#REF!</definedName>
    <definedName name="建10" localSheetId="22">#REF!</definedName>
    <definedName name="建10" localSheetId="25">#REF!</definedName>
    <definedName name="建10">#REF!</definedName>
    <definedName name="建11" localSheetId="16">#REF!</definedName>
    <definedName name="建11" localSheetId="18">#REF!</definedName>
    <definedName name="建11" localSheetId="21">#REF!</definedName>
    <definedName name="建11" localSheetId="11">#REF!</definedName>
    <definedName name="建11" localSheetId="22">#REF!</definedName>
    <definedName name="建11" localSheetId="25">#REF!</definedName>
    <definedName name="建11">#REF!</definedName>
    <definedName name="建12" localSheetId="16">#REF!</definedName>
    <definedName name="建12" localSheetId="18">#REF!</definedName>
    <definedName name="建12" localSheetId="21">#REF!</definedName>
    <definedName name="建12" localSheetId="11">#REF!</definedName>
    <definedName name="建12" localSheetId="22">#REF!</definedName>
    <definedName name="建12" localSheetId="25">#REF!</definedName>
    <definedName name="建12">#REF!</definedName>
    <definedName name="建13" localSheetId="16">#REF!</definedName>
    <definedName name="建13" localSheetId="18">#REF!</definedName>
    <definedName name="建13" localSheetId="21">#REF!</definedName>
    <definedName name="建13" localSheetId="11">#REF!</definedName>
    <definedName name="建13" localSheetId="22">#REF!</definedName>
    <definedName name="建13" localSheetId="25">#REF!</definedName>
    <definedName name="建13">#REF!</definedName>
    <definedName name="建14" localSheetId="16">#REF!</definedName>
    <definedName name="建14" localSheetId="18">#REF!</definedName>
    <definedName name="建14" localSheetId="21">#REF!</definedName>
    <definedName name="建14" localSheetId="11">#REF!</definedName>
    <definedName name="建14" localSheetId="22">#REF!</definedName>
    <definedName name="建14" localSheetId="25">#REF!</definedName>
    <definedName name="建14">#REF!</definedName>
    <definedName name="建15" localSheetId="16">#REF!</definedName>
    <definedName name="建15" localSheetId="18">#REF!</definedName>
    <definedName name="建15" localSheetId="21">#REF!</definedName>
    <definedName name="建15" localSheetId="11">#REF!</definedName>
    <definedName name="建15" localSheetId="22">#REF!</definedName>
    <definedName name="建15" localSheetId="25">#REF!</definedName>
    <definedName name="建15">#REF!</definedName>
    <definedName name="建16" localSheetId="16">#REF!</definedName>
    <definedName name="建16" localSheetId="18">#REF!</definedName>
    <definedName name="建16" localSheetId="21">#REF!</definedName>
    <definedName name="建16" localSheetId="11">#REF!</definedName>
    <definedName name="建16" localSheetId="22">#REF!</definedName>
    <definedName name="建16" localSheetId="25">#REF!</definedName>
    <definedName name="建16">#REF!</definedName>
    <definedName name="建2" localSheetId="16">#REF!</definedName>
    <definedName name="建2" localSheetId="18">#REF!</definedName>
    <definedName name="建2" localSheetId="21">#REF!</definedName>
    <definedName name="建2" localSheetId="11">#REF!</definedName>
    <definedName name="建2" localSheetId="22">#REF!</definedName>
    <definedName name="建2" localSheetId="25">#REF!</definedName>
    <definedName name="建2">#REF!</definedName>
    <definedName name="建3" localSheetId="16">#REF!</definedName>
    <definedName name="建3" localSheetId="18">#REF!</definedName>
    <definedName name="建3" localSheetId="21">#REF!</definedName>
    <definedName name="建3" localSheetId="11">#REF!</definedName>
    <definedName name="建3" localSheetId="22">#REF!</definedName>
    <definedName name="建3" localSheetId="25">#REF!</definedName>
    <definedName name="建3">#REF!</definedName>
    <definedName name="建4" localSheetId="16">#REF!</definedName>
    <definedName name="建4" localSheetId="18">#REF!</definedName>
    <definedName name="建4" localSheetId="21">#REF!</definedName>
    <definedName name="建4" localSheetId="11">#REF!</definedName>
    <definedName name="建4" localSheetId="22">#REF!</definedName>
    <definedName name="建4" localSheetId="25">#REF!</definedName>
    <definedName name="建4">#REF!</definedName>
    <definedName name="建5" localSheetId="16">#REF!</definedName>
    <definedName name="建5" localSheetId="18">#REF!</definedName>
    <definedName name="建5" localSheetId="21">#REF!</definedName>
    <definedName name="建5" localSheetId="11">#REF!</definedName>
    <definedName name="建5" localSheetId="22">#REF!</definedName>
    <definedName name="建5" localSheetId="25">#REF!</definedName>
    <definedName name="建5">#REF!</definedName>
    <definedName name="建6" localSheetId="16">#REF!</definedName>
    <definedName name="建6" localSheetId="18">#REF!</definedName>
    <definedName name="建6" localSheetId="21">#REF!</definedName>
    <definedName name="建6" localSheetId="11">#REF!</definedName>
    <definedName name="建6" localSheetId="22">#REF!</definedName>
    <definedName name="建6" localSheetId="25">#REF!</definedName>
    <definedName name="建6">#REF!</definedName>
    <definedName name="建7" localSheetId="16">#REF!</definedName>
    <definedName name="建7" localSheetId="18">#REF!</definedName>
    <definedName name="建7" localSheetId="21">#REF!</definedName>
    <definedName name="建7" localSheetId="11">#REF!</definedName>
    <definedName name="建7" localSheetId="22">#REF!</definedName>
    <definedName name="建7" localSheetId="25">#REF!</definedName>
    <definedName name="建7">#REF!</definedName>
    <definedName name="建8" localSheetId="16">#REF!</definedName>
    <definedName name="建8" localSheetId="18">#REF!</definedName>
    <definedName name="建8" localSheetId="21">#REF!</definedName>
    <definedName name="建8" localSheetId="11">#REF!</definedName>
    <definedName name="建8" localSheetId="22">#REF!</definedName>
    <definedName name="建8" localSheetId="25">#REF!</definedName>
    <definedName name="建8">#REF!</definedName>
    <definedName name="建9" localSheetId="16">#REF!</definedName>
    <definedName name="建9" localSheetId="18">#REF!</definedName>
    <definedName name="建9" localSheetId="21">#REF!</definedName>
    <definedName name="建9" localSheetId="11">#REF!</definedName>
    <definedName name="建9" localSheetId="22">#REF!</definedName>
    <definedName name="建9" localSheetId="25">#REF!</definedName>
    <definedName name="建9">#REF!</definedName>
    <definedName name="建築">#REF!</definedName>
    <definedName name="建築主体">[8]内訳書!#REF!</definedName>
    <definedName name="建築総計" localSheetId="16">#REF!</definedName>
    <definedName name="建築総計" localSheetId="18">#REF!</definedName>
    <definedName name="建築総計" localSheetId="21">#REF!</definedName>
    <definedName name="建築総計" localSheetId="11">#REF!</definedName>
    <definedName name="建築総計" localSheetId="22">#REF!</definedName>
    <definedName name="建築総計" localSheetId="25">#REF!</definedName>
    <definedName name="建築総計">#REF!</definedName>
    <definedName name="見積価格">#REF!</definedName>
    <definedName name="見積支援選択１">#REF!</definedName>
    <definedName name="見積支援選択オプション">#REF!</definedName>
    <definedName name="見積条件設定">#REF!</definedName>
    <definedName name="見積比較表3" localSheetId="21">#REF!</definedName>
    <definedName name="見積比較表3" localSheetId="22">#REF!</definedName>
    <definedName name="見積比較表3">#REF!</definedName>
    <definedName name="現場改修" localSheetId="21">#REF!</definedName>
    <definedName name="現場改修" localSheetId="22">#REF!</definedName>
    <definedName name="現場改修">#REF!</definedName>
    <definedName name="現場新営" localSheetId="21">#REF!</definedName>
    <definedName name="現場新営" localSheetId="22">#REF!</definedName>
    <definedName name="現場新営">#REF!</definedName>
    <definedName name="現場対応外工事" localSheetId="21">#REF!</definedName>
    <definedName name="現場対応外工事" localSheetId="22">#REF!</definedName>
    <definedName name="現場対応外工事">#REF!</definedName>
    <definedName name="現場対応外工事項目" localSheetId="21">#REF!</definedName>
    <definedName name="現場対応外工事項目" localSheetId="22">#REF!</definedName>
    <definedName name="現場対応外工事項目">#REF!</definedName>
    <definedName name="個数">#REF!</definedName>
    <definedName name="工事区分" localSheetId="21">#REF!</definedName>
    <definedName name="工事区分" localSheetId="22">#REF!</definedName>
    <definedName name="工事区分">#REF!</definedName>
    <definedName name="工事区分名" localSheetId="21">#REF!</definedName>
    <definedName name="工事区分名" localSheetId="22">#REF!</definedName>
    <definedName name="工事区分名">#REF!</definedName>
    <definedName name="工事種別" localSheetId="21">#REF!</definedName>
    <definedName name="工事種別" localSheetId="22">#REF!</definedName>
    <definedName name="工事種別">#REF!</definedName>
    <definedName name="工事種別表" localSheetId="21">#REF!</definedName>
    <definedName name="工事種別表" localSheetId="22">#REF!</definedName>
    <definedName name="工事種別表">#REF!</definedName>
    <definedName name="工事費項目" localSheetId="21">#REF!</definedName>
    <definedName name="工事費項目" localSheetId="22">#REF!</definedName>
    <definedName name="工事費項目">#REF!</definedName>
    <definedName name="工事名称" localSheetId="21">#REF!</definedName>
    <definedName name="工事名称" localSheetId="22">#REF!</definedName>
    <definedName name="工事名称">#REF!</definedName>
    <definedName name="杭">[8]内訳書!#REF!</definedName>
    <definedName name="構造スリット" localSheetId="16">#REF!</definedName>
    <definedName name="構造スリット" localSheetId="18">#REF!</definedName>
    <definedName name="構造スリット" localSheetId="21">#REF!</definedName>
    <definedName name="構造スリット" localSheetId="11">#REF!</definedName>
    <definedName name="構造スリット" localSheetId="22">#REF!</definedName>
    <definedName name="構造スリット" localSheetId="25">#REF!</definedName>
    <definedName name="構造スリット">#REF!</definedName>
    <definedName name="左官">[8]内訳書!#REF!</definedName>
    <definedName name="最小値" localSheetId="21">[9]杭工事!#REF!</definedName>
    <definedName name="最小値" localSheetId="22">[9]杭工事!#REF!</definedName>
    <definedName name="最小値">[9]杭工事!#REF!</definedName>
    <definedName name="作成ＤＢ" localSheetId="1">#REF!</definedName>
    <definedName name="作成ＤＢ" localSheetId="0">#REF!</definedName>
    <definedName name="作成ＤＢ">#REF!</definedName>
    <definedName name="作成ＤＢ2" localSheetId="1">#REF!</definedName>
    <definedName name="作成ＤＢ2" localSheetId="0">#REF!</definedName>
    <definedName name="作成ＤＢ2">#REF!</definedName>
    <definedName name="雑" localSheetId="1">[8]内訳書!#REF!</definedName>
    <definedName name="雑" localSheetId="0">[8]内訳書!#REF!</definedName>
    <definedName name="雑">[8]内訳書!#REF!</definedName>
    <definedName name="参照表" localSheetId="21">[10]入力シート!#REF!</definedName>
    <definedName name="参照表" localSheetId="22">[10]入力シート!#REF!</definedName>
    <definedName name="参照表">[10]入力シート!#REF!</definedName>
    <definedName name="使い方" localSheetId="1">#REF!</definedName>
    <definedName name="使い方" localSheetId="0">#REF!</definedName>
    <definedName name="使い方">#REF!</definedName>
    <definedName name="支持架台" localSheetId="21">#REF!</definedName>
    <definedName name="支持架台" localSheetId="22">#REF!</definedName>
    <definedName name="支持架台">#REF!</definedName>
    <definedName name="事業所リスト">#REF!</definedName>
    <definedName name="自転車" localSheetId="21">#REF!</definedName>
    <definedName name="自転車" localSheetId="22">#REF!</definedName>
    <definedName name="自転車">#REF!</definedName>
    <definedName name="式">#REF!</definedName>
    <definedName name="室内機種全リスト">#REF!</definedName>
    <definedName name="室内機能力データ">#REF!</definedName>
    <definedName name="室名選択セル">#REF!</definedName>
    <definedName name="取1" localSheetId="16">#REF!</definedName>
    <definedName name="取1" localSheetId="18">#REF!</definedName>
    <definedName name="取1" localSheetId="21">#REF!</definedName>
    <definedName name="取1" localSheetId="11">#REF!</definedName>
    <definedName name="取1" localSheetId="22">#REF!</definedName>
    <definedName name="取1" localSheetId="25">#REF!</definedName>
    <definedName name="取1">#REF!</definedName>
    <definedName name="取2" localSheetId="16">#REF!</definedName>
    <definedName name="取2" localSheetId="18">#REF!</definedName>
    <definedName name="取2" localSheetId="21">#REF!</definedName>
    <definedName name="取2" localSheetId="11">#REF!</definedName>
    <definedName name="取2" localSheetId="22">#REF!</definedName>
    <definedName name="取2" localSheetId="25">#REF!</definedName>
    <definedName name="取2">#REF!</definedName>
    <definedName name="取3" localSheetId="16">#REF!</definedName>
    <definedName name="取3" localSheetId="18">#REF!</definedName>
    <definedName name="取3" localSheetId="21">#REF!</definedName>
    <definedName name="取3" localSheetId="11">#REF!</definedName>
    <definedName name="取3" localSheetId="22">#REF!</definedName>
    <definedName name="取3" localSheetId="25">#REF!</definedName>
    <definedName name="取3">#REF!</definedName>
    <definedName name="取4" localSheetId="16">#REF!</definedName>
    <definedName name="取4" localSheetId="18">#REF!</definedName>
    <definedName name="取4" localSheetId="21">#REF!</definedName>
    <definedName name="取4" localSheetId="11">#REF!</definedName>
    <definedName name="取4" localSheetId="22">#REF!</definedName>
    <definedName name="取4" localSheetId="25">#REF!</definedName>
    <definedName name="取4">#REF!</definedName>
    <definedName name="取5" localSheetId="16">#REF!</definedName>
    <definedName name="取5" localSheetId="18">#REF!</definedName>
    <definedName name="取5" localSheetId="21">#REF!</definedName>
    <definedName name="取5" localSheetId="11">#REF!</definedName>
    <definedName name="取5" localSheetId="22">#REF!</definedName>
    <definedName name="取5" localSheetId="25">#REF!</definedName>
    <definedName name="取5">#REF!</definedName>
    <definedName name="取計" localSheetId="16">#REF!</definedName>
    <definedName name="取計" localSheetId="18">#REF!</definedName>
    <definedName name="取計" localSheetId="21">#REF!</definedName>
    <definedName name="取計" localSheetId="11">#REF!</definedName>
    <definedName name="取計" localSheetId="22">#REF!</definedName>
    <definedName name="取計" localSheetId="25">#REF!</definedName>
    <definedName name="取計">#REF!</definedName>
    <definedName name="書式" localSheetId="16">#REF!</definedName>
    <definedName name="書式" localSheetId="18">#REF!</definedName>
    <definedName name="書式" localSheetId="21">#REF!</definedName>
    <definedName name="書式" localSheetId="11">#REF!</definedName>
    <definedName name="書式" localSheetId="22">#REF!</definedName>
    <definedName name="書式" localSheetId="25">#REF!</definedName>
    <definedName name="書式">#REF!</definedName>
    <definedName name="諸経費サブ" localSheetId="21">#REF!</definedName>
    <definedName name="諸経費サブ" localSheetId="22">#REF!</definedName>
    <definedName name="諸経費サブ">#REF!</definedName>
    <definedName name="小浜PA下り線" localSheetId="16" hidden="1">{#N/A,#N/A,FALSE,"Sheet16";#N/A,#N/A,FALSE,"Sheet16"}</definedName>
    <definedName name="小浜PA下り線" localSheetId="5" hidden="1">{#N/A,#N/A,FALSE,"Sheet16";#N/A,#N/A,FALSE,"Sheet16"}</definedName>
    <definedName name="小浜PA下り線" localSheetId="1" hidden="1">{#N/A,#N/A,FALSE,"Sheet16";#N/A,#N/A,FALSE,"Sheet16"}</definedName>
    <definedName name="小浜PA下り線" localSheetId="0" hidden="1">{#N/A,#N/A,FALSE,"Sheet16";#N/A,#N/A,FALSE,"Sheet16"}</definedName>
    <definedName name="小浜PA下り線" hidden="1">{#N/A,#N/A,FALSE,"Sheet16";#N/A,#N/A,FALSE,"Sheet16"}</definedName>
    <definedName name="上り線" localSheetId="16" hidden="1">{#N/A,#N/A,FALSE,"Sheet16";#N/A,#N/A,FALSE,"Sheet16"}</definedName>
    <definedName name="上り線" localSheetId="5" hidden="1">{#N/A,#N/A,FALSE,"Sheet16";#N/A,#N/A,FALSE,"Sheet16"}</definedName>
    <definedName name="上り線" localSheetId="1" hidden="1">{#N/A,#N/A,FALSE,"Sheet16";#N/A,#N/A,FALSE,"Sheet16"}</definedName>
    <definedName name="上り線" localSheetId="0" hidden="1">{#N/A,#N/A,FALSE,"Sheet16";#N/A,#N/A,FALSE,"Sheet16"}</definedName>
    <definedName name="上り線" hidden="1">{#N/A,#N/A,FALSE,"Sheet16";#N/A,#N/A,FALSE,"Sheet16"}</definedName>
    <definedName name="上水道" localSheetId="16">[11]内訳書!#REF!</definedName>
    <definedName name="上水道" localSheetId="18">[11]内訳書!#REF!</definedName>
    <definedName name="上水道" localSheetId="21">[11]内訳書!#REF!</definedName>
    <definedName name="上水道" localSheetId="11">[11]内訳書!#REF!</definedName>
    <definedName name="上水道" localSheetId="22">[11]内訳書!#REF!</definedName>
    <definedName name="上水道" localSheetId="1">[11]内訳書!#REF!</definedName>
    <definedName name="上水道" localSheetId="25">[11]内訳書!#REF!</definedName>
    <definedName name="上水道" localSheetId="0">[11]内訳書!#REF!</definedName>
    <definedName name="上水道">[11]内訳書!#REF!</definedName>
    <definedName name="上水道・資材費" localSheetId="16">[11]内訳書!#REF!</definedName>
    <definedName name="上水道・資材費" localSheetId="18">[11]内訳書!#REF!</definedName>
    <definedName name="上水道・資材費" localSheetId="21">[11]内訳書!#REF!</definedName>
    <definedName name="上水道・資材費" localSheetId="11">[11]内訳書!#REF!</definedName>
    <definedName name="上水道・資材費" localSheetId="22">[11]内訳書!#REF!</definedName>
    <definedName name="上水道・資材費" localSheetId="1">[11]内訳書!#REF!</definedName>
    <definedName name="上水道・資材費" localSheetId="25">[11]内訳書!#REF!</definedName>
    <definedName name="上水道・資材費" localSheetId="0">[11]内訳書!#REF!</definedName>
    <definedName name="上水道・資材費">[11]内訳書!#REF!</definedName>
    <definedName name="植栽">[8]内訳書!#REF!</definedName>
    <definedName name="図書1" localSheetId="16">#REF!</definedName>
    <definedName name="図書1" localSheetId="18">#REF!</definedName>
    <definedName name="図書1" localSheetId="21">#REF!</definedName>
    <definedName name="図書1" localSheetId="11">#REF!</definedName>
    <definedName name="図書1" localSheetId="22">#REF!</definedName>
    <definedName name="図書1" localSheetId="25">#REF!</definedName>
    <definedName name="図書1">#REF!</definedName>
    <definedName name="図書10" localSheetId="16">#REF!</definedName>
    <definedName name="図書10" localSheetId="18">#REF!</definedName>
    <definedName name="図書10" localSheetId="21">#REF!</definedName>
    <definedName name="図書10" localSheetId="11">#REF!</definedName>
    <definedName name="図書10" localSheetId="22">#REF!</definedName>
    <definedName name="図書10" localSheetId="25">#REF!</definedName>
    <definedName name="図書10">#REF!</definedName>
    <definedName name="図書11" localSheetId="16">#REF!</definedName>
    <definedName name="図書11" localSheetId="18">#REF!</definedName>
    <definedName name="図書11" localSheetId="21">#REF!</definedName>
    <definedName name="図書11" localSheetId="11">#REF!</definedName>
    <definedName name="図書11" localSheetId="22">#REF!</definedName>
    <definedName name="図書11" localSheetId="25">#REF!</definedName>
    <definedName name="図書11">#REF!</definedName>
    <definedName name="図書12" localSheetId="16">#REF!</definedName>
    <definedName name="図書12" localSheetId="18">#REF!</definedName>
    <definedName name="図書12" localSheetId="21">#REF!</definedName>
    <definedName name="図書12" localSheetId="11">#REF!</definedName>
    <definedName name="図書12" localSheetId="22">#REF!</definedName>
    <definedName name="図書12" localSheetId="25">#REF!</definedName>
    <definedName name="図書12">#REF!</definedName>
    <definedName name="図書13" localSheetId="16">#REF!</definedName>
    <definedName name="図書13" localSheetId="18">#REF!</definedName>
    <definedName name="図書13" localSheetId="21">#REF!</definedName>
    <definedName name="図書13" localSheetId="11">#REF!</definedName>
    <definedName name="図書13" localSheetId="22">#REF!</definedName>
    <definedName name="図書13" localSheetId="25">#REF!</definedName>
    <definedName name="図書13">#REF!</definedName>
    <definedName name="図書14" localSheetId="16">#REF!</definedName>
    <definedName name="図書14" localSheetId="18">#REF!</definedName>
    <definedName name="図書14" localSheetId="21">#REF!</definedName>
    <definedName name="図書14" localSheetId="11">#REF!</definedName>
    <definedName name="図書14" localSheetId="22">#REF!</definedName>
    <definedName name="図書14" localSheetId="25">#REF!</definedName>
    <definedName name="図書14">#REF!</definedName>
    <definedName name="図書15" localSheetId="16">#REF!</definedName>
    <definedName name="図書15" localSheetId="18">#REF!</definedName>
    <definedName name="図書15" localSheetId="21">#REF!</definedName>
    <definedName name="図書15" localSheetId="11">#REF!</definedName>
    <definedName name="図書15" localSheetId="22">#REF!</definedName>
    <definedName name="図書15" localSheetId="25">#REF!</definedName>
    <definedName name="図書15">#REF!</definedName>
    <definedName name="図書16" localSheetId="16">#REF!</definedName>
    <definedName name="図書16" localSheetId="18">#REF!</definedName>
    <definedName name="図書16" localSheetId="21">#REF!</definedName>
    <definedName name="図書16" localSheetId="11">#REF!</definedName>
    <definedName name="図書16" localSheetId="22">#REF!</definedName>
    <definedName name="図書16" localSheetId="25">#REF!</definedName>
    <definedName name="図書16">#REF!</definedName>
    <definedName name="図書2" localSheetId="16">#REF!</definedName>
    <definedName name="図書2" localSheetId="18">#REF!</definedName>
    <definedName name="図書2" localSheetId="21">#REF!</definedName>
    <definedName name="図書2" localSheetId="11">#REF!</definedName>
    <definedName name="図書2" localSheetId="22">#REF!</definedName>
    <definedName name="図書2" localSheetId="25">#REF!</definedName>
    <definedName name="図書2">#REF!</definedName>
    <definedName name="図書3" localSheetId="16">#REF!</definedName>
    <definedName name="図書3" localSheetId="18">#REF!</definedName>
    <definedName name="図書3" localSheetId="21">#REF!</definedName>
    <definedName name="図書3" localSheetId="11">#REF!</definedName>
    <definedName name="図書3" localSheetId="22">#REF!</definedName>
    <definedName name="図書3" localSheetId="25">#REF!</definedName>
    <definedName name="図書3">#REF!</definedName>
    <definedName name="図書4" localSheetId="16">#REF!</definedName>
    <definedName name="図書4" localSheetId="18">#REF!</definedName>
    <definedName name="図書4" localSheetId="21">#REF!</definedName>
    <definedName name="図書4" localSheetId="11">#REF!</definedName>
    <definedName name="図書4" localSheetId="22">#REF!</definedName>
    <definedName name="図書4" localSheetId="25">#REF!</definedName>
    <definedName name="図書4">#REF!</definedName>
    <definedName name="図書5" localSheetId="16">#REF!</definedName>
    <definedName name="図書5" localSheetId="18">#REF!</definedName>
    <definedName name="図書5" localSheetId="21">#REF!</definedName>
    <definedName name="図書5" localSheetId="11">#REF!</definedName>
    <definedName name="図書5" localSheetId="22">#REF!</definedName>
    <definedName name="図書5" localSheetId="25">#REF!</definedName>
    <definedName name="図書5">#REF!</definedName>
    <definedName name="図書6" localSheetId="16">#REF!</definedName>
    <definedName name="図書6" localSheetId="18">#REF!</definedName>
    <definedName name="図書6" localSheetId="21">#REF!</definedName>
    <definedName name="図書6" localSheetId="11">#REF!</definedName>
    <definedName name="図書6" localSheetId="22">#REF!</definedName>
    <definedName name="図書6" localSheetId="25">#REF!</definedName>
    <definedName name="図書6">#REF!</definedName>
    <definedName name="図書7" localSheetId="16">#REF!</definedName>
    <definedName name="図書7" localSheetId="18">#REF!</definedName>
    <definedName name="図書7" localSheetId="21">#REF!</definedName>
    <definedName name="図書7" localSheetId="11">#REF!</definedName>
    <definedName name="図書7" localSheetId="22">#REF!</definedName>
    <definedName name="図書7" localSheetId="25">#REF!</definedName>
    <definedName name="図書7">#REF!</definedName>
    <definedName name="図書8" localSheetId="16">#REF!</definedName>
    <definedName name="図書8" localSheetId="18">#REF!</definedName>
    <definedName name="図書8" localSheetId="21">#REF!</definedName>
    <definedName name="図書8" localSheetId="11">#REF!</definedName>
    <definedName name="図書8" localSheetId="22">#REF!</definedName>
    <definedName name="図書8" localSheetId="25">#REF!</definedName>
    <definedName name="図書8">#REF!</definedName>
    <definedName name="図書9" localSheetId="16">#REF!</definedName>
    <definedName name="図書9" localSheetId="18">#REF!</definedName>
    <definedName name="図書9" localSheetId="21">#REF!</definedName>
    <definedName name="図書9" localSheetId="11">#REF!</definedName>
    <definedName name="図書9" localSheetId="22">#REF!</definedName>
    <definedName name="図書9" localSheetId="25">#REF!</definedName>
    <definedName name="図書9">#REF!</definedName>
    <definedName name="図書計" localSheetId="16">#REF!</definedName>
    <definedName name="図書計" localSheetId="18">#REF!</definedName>
    <definedName name="図書計" localSheetId="21">#REF!</definedName>
    <definedName name="図書計" localSheetId="11">#REF!</definedName>
    <definedName name="図書計" localSheetId="22">#REF!</definedName>
    <definedName name="図書計" localSheetId="25">#REF!</definedName>
    <definedName name="図書計">#REF!</definedName>
    <definedName name="数量計算書" localSheetId="1" hidden="1">{"重心病棟",#N/A,FALSE,"重心病棟"}</definedName>
    <definedName name="数量計算書" localSheetId="0" hidden="1">{"重心病棟",#N/A,FALSE,"重心病棟"}</definedName>
    <definedName name="数量計算書" hidden="1">{"重心病棟",#N/A,FALSE,"重心病棟"}</definedName>
    <definedName name="数量表2" localSheetId="21">#REF!</definedName>
    <definedName name="数量表2" localSheetId="22">#REF!</definedName>
    <definedName name="数量表2" localSheetId="1">#REF!</definedName>
    <definedName name="数量表2" localSheetId="0">#REF!</definedName>
    <definedName name="数量表2">#REF!</definedName>
    <definedName name="請負区分" localSheetId="21">#REF!</definedName>
    <definedName name="請負区分" localSheetId="22">#REF!</definedName>
    <definedName name="請負区分">#REF!</definedName>
    <definedName name="請負区分_率表" localSheetId="21">#REF!</definedName>
    <definedName name="請負区分_率表" localSheetId="22">#REF!</definedName>
    <definedName name="請負区分_率表">#REF!</definedName>
    <definedName name="請負区分リスト" localSheetId="21">#REF!</definedName>
    <definedName name="請負区分リスト" localSheetId="22">#REF!</definedName>
    <definedName name="請負区分リスト">#REF!</definedName>
    <definedName name="設置" localSheetId="21">#REF!</definedName>
    <definedName name="設置" localSheetId="22">#REF!</definedName>
    <definedName name="設置">#REF!</definedName>
    <definedName name="設置表" localSheetId="21">#REF!</definedName>
    <definedName name="設置表" localSheetId="22">#REF!</definedName>
    <definedName name="設置表">#REF!</definedName>
    <definedName name="設備機械工" localSheetId="16">#REF!</definedName>
    <definedName name="設備機械工" localSheetId="18">#REF!</definedName>
    <definedName name="設備機械工" localSheetId="21">#REF!</definedName>
    <definedName name="設備機械工" localSheetId="11">#REF!</definedName>
    <definedName name="設備機械工" localSheetId="22">#REF!</definedName>
    <definedName name="設備機械工" localSheetId="25">#REF!</definedName>
    <definedName name="設備機械工">#REF!</definedName>
    <definedName name="全体">#N/A</definedName>
    <definedName name="他">#REF!</definedName>
    <definedName name="耐">#REF!</definedName>
    <definedName name="耐震改修">#REF!</definedName>
    <definedName name="単位">[12]単位!$E$3:$E$20</definedName>
    <definedName name="単価表" localSheetId="21">#REF!</definedName>
    <definedName name="単価表" localSheetId="22">#REF!</definedName>
    <definedName name="単価表" localSheetId="1">#REF!</definedName>
    <definedName name="単価表" localSheetId="0">#REF!</definedName>
    <definedName name="単価表">#REF!</definedName>
    <definedName name="単価表1" localSheetId="1" hidden="1">{"重心病棟",#N/A,FALSE,"重心病棟"}</definedName>
    <definedName name="単価表1" localSheetId="0" hidden="1">{"重心病棟",#N/A,FALSE,"重心病棟"}</definedName>
    <definedName name="単価表1" hidden="1">{"重心病棟",#N/A,FALSE,"重心病棟"}</definedName>
    <definedName name="単価表2" localSheetId="1" hidden="1">{"代価",#N/A,FALSE,"代価"}</definedName>
    <definedName name="単価表2" localSheetId="0" hidden="1">{"代価",#N/A,FALSE,"代価"}</definedName>
    <definedName name="単価表2" hidden="1">{"代価",#N/A,FALSE,"代価"}</definedName>
    <definedName name="単価表3" localSheetId="16">#REF!</definedName>
    <definedName name="単価表3" localSheetId="18">#REF!</definedName>
    <definedName name="単価表3" localSheetId="21">#REF!</definedName>
    <definedName name="単価表3" localSheetId="11">#REF!</definedName>
    <definedName name="単価表3" localSheetId="22">#REF!</definedName>
    <definedName name="単価表3" localSheetId="25">#REF!</definedName>
    <definedName name="単価表3">#REF!</definedName>
    <definedName name="単価表サブ" localSheetId="21">#REF!</definedName>
    <definedName name="単価表サブ" localSheetId="22">#REF!</definedName>
    <definedName name="単価表サブ">#REF!</definedName>
    <definedName name="端数処理" localSheetId="21">#REF!</definedName>
    <definedName name="端数処理" localSheetId="22">#REF!</definedName>
    <definedName name="端数処理">#REF!</definedName>
    <definedName name="端数処理リスト" localSheetId="21">#REF!</definedName>
    <definedName name="端数処理リスト" localSheetId="22">#REF!</definedName>
    <definedName name="端数処理リスト">#REF!</definedName>
    <definedName name="端数処理係数" localSheetId="21">#REF!</definedName>
    <definedName name="端数処理係数" localSheetId="22">#REF!</definedName>
    <definedName name="端数処理係数">#REF!</definedName>
    <definedName name="端数調整金額">#REF!</definedName>
    <definedName name="値引き額">#REF!</definedName>
    <definedName name="地域電力会社">#REF!</definedName>
    <definedName name="中空">[8]内訳書!#REF!</definedName>
    <definedName name="直仮" localSheetId="1" hidden="1">{"重心病棟",#N/A,FALSE,"重心病棟"}</definedName>
    <definedName name="直仮" localSheetId="0" hidden="1">{"重心病棟",#N/A,FALSE,"重心病棟"}</definedName>
    <definedName name="直仮" hidden="1">{"重心病棟",#N/A,FALSE,"重心病棟"}</definedName>
    <definedName name="提案書機器メーカー">#REF!</definedName>
    <definedName name="提出" localSheetId="21">[10]入力シート!#REF!</definedName>
    <definedName name="提出" localSheetId="22">[10]入力シート!#REF!</definedName>
    <definedName name="提出">[10]入力シート!#REF!</definedName>
    <definedName name="鉄筋">[8]内訳書!#REF!</definedName>
    <definedName name="鉄骨計算集計1ページ用" localSheetId="16" hidden="1">{#N/A,#N/A,FALSE,"Sheet16";#N/A,#N/A,FALSE,"Sheet16"}</definedName>
    <definedName name="鉄骨計算集計1ページ用" localSheetId="5" hidden="1">{#N/A,#N/A,FALSE,"Sheet16";#N/A,#N/A,FALSE,"Sheet16"}</definedName>
    <definedName name="鉄骨計算集計1ページ用" localSheetId="1" hidden="1">{#N/A,#N/A,FALSE,"Sheet16";#N/A,#N/A,FALSE,"Sheet16"}</definedName>
    <definedName name="鉄骨計算集計1ページ用" localSheetId="0" hidden="1">{#N/A,#N/A,FALSE,"Sheet16";#N/A,#N/A,FALSE,"Sheet16"}</definedName>
    <definedName name="鉄骨計算集計1ページ用" hidden="1">{#N/A,#N/A,FALSE,"Sheet16";#N/A,#N/A,FALSE,"Sheet16"}</definedName>
    <definedName name="展示">#REF!</definedName>
    <definedName name="電気設備工事" localSheetId="21">#REF!</definedName>
    <definedName name="電気設備工事" localSheetId="22">#REF!</definedName>
    <definedName name="電気設備工事">#REF!</definedName>
    <definedName name="電気搬入" localSheetId="16">#REF!</definedName>
    <definedName name="電気搬入" localSheetId="18">#REF!</definedName>
    <definedName name="電気搬入" localSheetId="21">#REF!</definedName>
    <definedName name="電気搬入" localSheetId="11">#REF!</definedName>
    <definedName name="電気搬入" localSheetId="22">#REF!</definedName>
    <definedName name="電気搬入" localSheetId="25">#REF!</definedName>
    <definedName name="電気搬入">#REF!</definedName>
    <definedName name="電気料金・単価表">#REF!</definedName>
    <definedName name="電工" localSheetId="16">#REF!</definedName>
    <definedName name="電工" localSheetId="18">#REF!</definedName>
    <definedName name="電工" localSheetId="21">#REF!</definedName>
    <definedName name="電工" localSheetId="11">#REF!</definedName>
    <definedName name="電工" localSheetId="22">#REF!</definedName>
    <definedName name="電工" localSheetId="25">#REF!</definedName>
    <definedName name="電工">#REF!</definedName>
    <definedName name="電総計" localSheetId="16">#REF!</definedName>
    <definedName name="電総計" localSheetId="18">#REF!</definedName>
    <definedName name="電総計" localSheetId="21">#REF!</definedName>
    <definedName name="電総計" localSheetId="11">#REF!</definedName>
    <definedName name="電総計" localSheetId="22">#REF!</definedName>
    <definedName name="電総計" localSheetId="25">#REF!</definedName>
    <definedName name="電総計">#REF!</definedName>
    <definedName name="電力会社nabe">#REF!</definedName>
    <definedName name="塗装">[8]内訳書!#REF!</definedName>
    <definedName name="塗装複合単価" localSheetId="21">#REF!</definedName>
    <definedName name="塗装複合単価" localSheetId="22">#REF!</definedName>
    <definedName name="塗装複合単価" localSheetId="1">#REF!</definedName>
    <definedName name="塗装複合単価" localSheetId="0">#REF!</definedName>
    <definedName name="塗装複合単価">#REF!</definedName>
    <definedName name="渡り1" localSheetId="16">#REF!</definedName>
    <definedName name="渡り1" localSheetId="18">#REF!</definedName>
    <definedName name="渡り1" localSheetId="21">#REF!</definedName>
    <definedName name="渡り1" localSheetId="11">#REF!</definedName>
    <definedName name="渡り1" localSheetId="22">#REF!</definedName>
    <definedName name="渡り1" localSheetId="25">#REF!</definedName>
    <definedName name="渡り1">#REF!</definedName>
    <definedName name="渡り10" localSheetId="16">#REF!</definedName>
    <definedName name="渡り10" localSheetId="18">#REF!</definedName>
    <definedName name="渡り10" localSheetId="21">#REF!</definedName>
    <definedName name="渡り10" localSheetId="11">#REF!</definedName>
    <definedName name="渡り10" localSheetId="22">#REF!</definedName>
    <definedName name="渡り10" localSheetId="25">#REF!</definedName>
    <definedName name="渡り10">#REF!</definedName>
    <definedName name="渡り11" localSheetId="16">#REF!</definedName>
    <definedName name="渡り11" localSheetId="18">#REF!</definedName>
    <definedName name="渡り11" localSheetId="21">#REF!</definedName>
    <definedName name="渡り11" localSheetId="11">#REF!</definedName>
    <definedName name="渡り11" localSheetId="22">#REF!</definedName>
    <definedName name="渡り11" localSheetId="25">#REF!</definedName>
    <definedName name="渡り11">#REF!</definedName>
    <definedName name="渡り12" localSheetId="16">#REF!</definedName>
    <definedName name="渡り12" localSheetId="18">#REF!</definedName>
    <definedName name="渡り12" localSheetId="21">#REF!</definedName>
    <definedName name="渡り12" localSheetId="11">#REF!</definedName>
    <definedName name="渡り12" localSheetId="22">#REF!</definedName>
    <definedName name="渡り12" localSheetId="25">#REF!</definedName>
    <definedName name="渡り12">#REF!</definedName>
    <definedName name="渡り2" localSheetId="16">#REF!</definedName>
    <definedName name="渡り2" localSheetId="18">#REF!</definedName>
    <definedName name="渡り2" localSheetId="21">#REF!</definedName>
    <definedName name="渡り2" localSheetId="11">#REF!</definedName>
    <definedName name="渡り2" localSheetId="22">#REF!</definedName>
    <definedName name="渡り2" localSheetId="25">#REF!</definedName>
    <definedName name="渡り2">#REF!</definedName>
    <definedName name="渡り3" localSheetId="16">#REF!</definedName>
    <definedName name="渡り3" localSheetId="18">#REF!</definedName>
    <definedName name="渡り3" localSheetId="21">#REF!</definedName>
    <definedName name="渡り3" localSheetId="11">#REF!</definedName>
    <definedName name="渡り3" localSheetId="22">#REF!</definedName>
    <definedName name="渡り3" localSheetId="25">#REF!</definedName>
    <definedName name="渡り3">#REF!</definedName>
    <definedName name="渡り4" localSheetId="16">#REF!</definedName>
    <definedName name="渡り4" localSheetId="18">#REF!</definedName>
    <definedName name="渡り4" localSheetId="21">#REF!</definedName>
    <definedName name="渡り4" localSheetId="11">#REF!</definedName>
    <definedName name="渡り4" localSheetId="22">#REF!</definedName>
    <definedName name="渡り4" localSheetId="25">#REF!</definedName>
    <definedName name="渡り4">#REF!</definedName>
    <definedName name="渡り5" localSheetId="16">#REF!</definedName>
    <definedName name="渡り5" localSheetId="18">#REF!</definedName>
    <definedName name="渡り5" localSheetId="21">#REF!</definedName>
    <definedName name="渡り5" localSheetId="11">#REF!</definedName>
    <definedName name="渡り5" localSheetId="22">#REF!</definedName>
    <definedName name="渡り5" localSheetId="25">#REF!</definedName>
    <definedName name="渡り5">#REF!</definedName>
    <definedName name="渡り6" localSheetId="16">#REF!</definedName>
    <definedName name="渡り6" localSheetId="18">#REF!</definedName>
    <definedName name="渡り6" localSheetId="21">#REF!</definedName>
    <definedName name="渡り6" localSheetId="11">#REF!</definedName>
    <definedName name="渡り6" localSheetId="22">#REF!</definedName>
    <definedName name="渡り6" localSheetId="25">#REF!</definedName>
    <definedName name="渡り6">#REF!</definedName>
    <definedName name="渡り7" localSheetId="16">#REF!</definedName>
    <definedName name="渡り7" localSheetId="18">#REF!</definedName>
    <definedName name="渡り7" localSheetId="21">#REF!</definedName>
    <definedName name="渡り7" localSheetId="11">#REF!</definedName>
    <definedName name="渡り7" localSheetId="22">#REF!</definedName>
    <definedName name="渡り7" localSheetId="25">#REF!</definedName>
    <definedName name="渡り7">#REF!</definedName>
    <definedName name="渡り8" localSheetId="16">#REF!</definedName>
    <definedName name="渡り8" localSheetId="18">#REF!</definedName>
    <definedName name="渡り8" localSheetId="21">#REF!</definedName>
    <definedName name="渡り8" localSheetId="11">#REF!</definedName>
    <definedName name="渡り8" localSheetId="22">#REF!</definedName>
    <definedName name="渡り8" localSheetId="25">#REF!</definedName>
    <definedName name="渡り8">#REF!</definedName>
    <definedName name="渡り9" localSheetId="16">#REF!</definedName>
    <definedName name="渡り9" localSheetId="18">#REF!</definedName>
    <definedName name="渡り9" localSheetId="21">#REF!</definedName>
    <definedName name="渡り9" localSheetId="11">#REF!</definedName>
    <definedName name="渡り9" localSheetId="22">#REF!</definedName>
    <definedName name="渡り9" localSheetId="25">#REF!</definedName>
    <definedName name="渡り9">#REF!</definedName>
    <definedName name="渡り計" localSheetId="16">#REF!</definedName>
    <definedName name="渡り計" localSheetId="18">#REF!</definedName>
    <definedName name="渡り計" localSheetId="21">#REF!</definedName>
    <definedName name="渡り計" localSheetId="11">#REF!</definedName>
    <definedName name="渡り計" localSheetId="22">#REF!</definedName>
    <definedName name="渡り計" localSheetId="25">#REF!</definedName>
    <definedName name="渡り計">#REF!</definedName>
    <definedName name="土">[8]内訳書!#REF!</definedName>
    <definedName name="土工事" localSheetId="16">#REF!</definedName>
    <definedName name="土工事" localSheetId="18">#REF!</definedName>
    <definedName name="土工事" localSheetId="21">#REF!</definedName>
    <definedName name="土工事" localSheetId="11">#REF!</definedName>
    <definedName name="土工事" localSheetId="22">#REF!</definedName>
    <definedName name="土工事" localSheetId="25">#REF!</definedName>
    <definedName name="土工事">#REF!</definedName>
    <definedName name="土工事2">#REF!</definedName>
    <definedName name="特殊作業員" localSheetId="16">#REF!</definedName>
    <definedName name="特殊作業員" localSheetId="18">#REF!</definedName>
    <definedName name="特殊作業員" localSheetId="21">#REF!</definedName>
    <definedName name="特殊作業員" localSheetId="11">#REF!</definedName>
    <definedName name="特殊作業員" localSheetId="22">#REF!</definedName>
    <definedName name="特殊作業員" localSheetId="25">#REF!</definedName>
    <definedName name="特殊作業員">#REF!</definedName>
    <definedName name="内装">[8]内訳書!#REF!</definedName>
    <definedName name="内電1" localSheetId="16">#REF!</definedName>
    <definedName name="内電1" localSheetId="18">#REF!</definedName>
    <definedName name="内電1" localSheetId="21">#REF!</definedName>
    <definedName name="内電1" localSheetId="11">#REF!</definedName>
    <definedName name="内電1" localSheetId="22">#REF!</definedName>
    <definedName name="内電1" localSheetId="25">#REF!</definedName>
    <definedName name="内電1">#REF!</definedName>
    <definedName name="内電2" localSheetId="16">#REF!</definedName>
    <definedName name="内電2" localSheetId="18">#REF!</definedName>
    <definedName name="内電2" localSheetId="21">#REF!</definedName>
    <definedName name="内電2" localSheetId="11">#REF!</definedName>
    <definedName name="内電2" localSheetId="22">#REF!</definedName>
    <definedName name="内電2" localSheetId="25">#REF!</definedName>
    <definedName name="内電2">#REF!</definedName>
    <definedName name="内電3" localSheetId="16">#REF!</definedName>
    <definedName name="内電3" localSheetId="18">#REF!</definedName>
    <definedName name="内電3" localSheetId="21">#REF!</definedName>
    <definedName name="内電3" localSheetId="11">#REF!</definedName>
    <definedName name="内電3" localSheetId="22">#REF!</definedName>
    <definedName name="内電3" localSheetId="25">#REF!</definedName>
    <definedName name="内電3">#REF!</definedName>
    <definedName name="内電4" localSheetId="16">#REF!</definedName>
    <definedName name="内電4" localSheetId="18">#REF!</definedName>
    <definedName name="内電4" localSheetId="21">#REF!</definedName>
    <definedName name="内電4" localSheetId="11">#REF!</definedName>
    <definedName name="内電4" localSheetId="22">#REF!</definedName>
    <definedName name="内電4" localSheetId="25">#REF!</definedName>
    <definedName name="内電4">#REF!</definedName>
    <definedName name="内電5" localSheetId="16">#REF!</definedName>
    <definedName name="内電5" localSheetId="18">#REF!</definedName>
    <definedName name="内電5" localSheetId="21">#REF!</definedName>
    <definedName name="内電5" localSheetId="11">#REF!</definedName>
    <definedName name="内電5" localSheetId="22">#REF!</definedName>
    <definedName name="内電5" localSheetId="25">#REF!</definedName>
    <definedName name="内電5">#REF!</definedName>
    <definedName name="内電6" localSheetId="16">#REF!</definedName>
    <definedName name="内電6" localSheetId="18">#REF!</definedName>
    <definedName name="内電6" localSheetId="21">#REF!</definedName>
    <definedName name="内電6" localSheetId="11">#REF!</definedName>
    <definedName name="内電6" localSheetId="22">#REF!</definedName>
    <definedName name="内電6" localSheetId="25">#REF!</definedName>
    <definedName name="内電6">#REF!</definedName>
    <definedName name="内電7" localSheetId="16">#REF!</definedName>
    <definedName name="内電7" localSheetId="18">#REF!</definedName>
    <definedName name="内電7" localSheetId="21">#REF!</definedName>
    <definedName name="内電7" localSheetId="11">#REF!</definedName>
    <definedName name="内電7" localSheetId="22">#REF!</definedName>
    <definedName name="内電7" localSheetId="25">#REF!</definedName>
    <definedName name="内電7">#REF!</definedName>
    <definedName name="内電8" localSheetId="16">#REF!</definedName>
    <definedName name="内電8" localSheetId="18">#REF!</definedName>
    <definedName name="内電8" localSheetId="21">#REF!</definedName>
    <definedName name="内電8" localSheetId="11">#REF!</definedName>
    <definedName name="内電8" localSheetId="22">#REF!</definedName>
    <definedName name="内電8" localSheetId="25">#REF!</definedName>
    <definedName name="内電8">#REF!</definedName>
    <definedName name="内電9" localSheetId="16">#REF!</definedName>
    <definedName name="内電9" localSheetId="18">#REF!</definedName>
    <definedName name="内電9" localSheetId="21">#REF!</definedName>
    <definedName name="内電9" localSheetId="11">#REF!</definedName>
    <definedName name="内電9" localSheetId="22">#REF!</definedName>
    <definedName name="内電9" localSheetId="25">#REF!</definedName>
    <definedName name="内電9">#REF!</definedName>
    <definedName name="内電計" localSheetId="16">#REF!</definedName>
    <definedName name="内電計" localSheetId="18">#REF!</definedName>
    <definedName name="内電計" localSheetId="21">#REF!</definedName>
    <definedName name="内電計" localSheetId="11">#REF!</definedName>
    <definedName name="内電計" localSheetId="22">#REF!</definedName>
    <definedName name="内電計" localSheetId="25">#REF!</definedName>
    <definedName name="内電計">#REF!</definedName>
    <definedName name="内訳印刷" localSheetId="16">#REF!</definedName>
    <definedName name="内訳印刷" localSheetId="18">#REF!</definedName>
    <definedName name="内訳印刷" localSheetId="21">#REF!</definedName>
    <definedName name="内訳印刷" localSheetId="11">#REF!</definedName>
    <definedName name="内訳印刷" localSheetId="22">#REF!</definedName>
    <definedName name="内訳印刷" localSheetId="25">#REF!</definedName>
    <definedName name="内訳印刷">#REF!</definedName>
    <definedName name="内訳書">#REF!</definedName>
    <definedName name="入力" localSheetId="21">#REF!</definedName>
    <definedName name="入力" localSheetId="22">#REF!</definedName>
    <definedName name="入力">#REF!</definedName>
    <definedName name="燃料調整額">#REF!</definedName>
    <definedName name="配管工" localSheetId="16">#REF!</definedName>
    <definedName name="配管工" localSheetId="18">#REF!</definedName>
    <definedName name="配管工" localSheetId="21">#REF!</definedName>
    <definedName name="配管工" localSheetId="11">#REF!</definedName>
    <definedName name="配管工" localSheetId="22">#REF!</definedName>
    <definedName name="配管工" localSheetId="25">#REF!</definedName>
    <definedName name="配管工">#REF!</definedName>
    <definedName name="配膳1" localSheetId="16">#REF!</definedName>
    <definedName name="配膳1" localSheetId="18">#REF!</definedName>
    <definedName name="配膳1" localSheetId="21">#REF!</definedName>
    <definedName name="配膳1" localSheetId="11">#REF!</definedName>
    <definedName name="配膳1" localSheetId="22">#REF!</definedName>
    <definedName name="配膳1" localSheetId="25">#REF!</definedName>
    <definedName name="配膳1">#REF!</definedName>
    <definedName name="配膳10" localSheetId="16">#REF!</definedName>
    <definedName name="配膳10" localSheetId="18">#REF!</definedName>
    <definedName name="配膳10" localSheetId="21">#REF!</definedName>
    <definedName name="配膳10" localSheetId="11">#REF!</definedName>
    <definedName name="配膳10" localSheetId="22">#REF!</definedName>
    <definedName name="配膳10" localSheetId="25">#REF!</definedName>
    <definedName name="配膳10">#REF!</definedName>
    <definedName name="配膳11" localSheetId="16">#REF!</definedName>
    <definedName name="配膳11" localSheetId="18">#REF!</definedName>
    <definedName name="配膳11" localSheetId="21">#REF!</definedName>
    <definedName name="配膳11" localSheetId="11">#REF!</definedName>
    <definedName name="配膳11" localSheetId="22">#REF!</definedName>
    <definedName name="配膳11" localSheetId="25">#REF!</definedName>
    <definedName name="配膳11">#REF!</definedName>
    <definedName name="配膳12" localSheetId="16">#REF!</definedName>
    <definedName name="配膳12" localSheetId="18">#REF!</definedName>
    <definedName name="配膳12" localSheetId="21">#REF!</definedName>
    <definedName name="配膳12" localSheetId="11">#REF!</definedName>
    <definedName name="配膳12" localSheetId="22">#REF!</definedName>
    <definedName name="配膳12" localSheetId="25">#REF!</definedName>
    <definedName name="配膳12">#REF!</definedName>
    <definedName name="配膳13" localSheetId="16">#REF!</definedName>
    <definedName name="配膳13" localSheetId="18">#REF!</definedName>
    <definedName name="配膳13" localSheetId="21">#REF!</definedName>
    <definedName name="配膳13" localSheetId="11">#REF!</definedName>
    <definedName name="配膳13" localSheetId="22">#REF!</definedName>
    <definedName name="配膳13" localSheetId="25">#REF!</definedName>
    <definedName name="配膳13">#REF!</definedName>
    <definedName name="配膳14" localSheetId="16">#REF!</definedName>
    <definedName name="配膳14" localSheetId="18">#REF!</definedName>
    <definedName name="配膳14" localSheetId="21">#REF!</definedName>
    <definedName name="配膳14" localSheetId="11">#REF!</definedName>
    <definedName name="配膳14" localSheetId="22">#REF!</definedName>
    <definedName name="配膳14" localSheetId="25">#REF!</definedName>
    <definedName name="配膳14">#REF!</definedName>
    <definedName name="配膳15" localSheetId="16">#REF!</definedName>
    <definedName name="配膳15" localSheetId="18">#REF!</definedName>
    <definedName name="配膳15" localSheetId="21">#REF!</definedName>
    <definedName name="配膳15" localSheetId="11">#REF!</definedName>
    <definedName name="配膳15" localSheetId="22">#REF!</definedName>
    <definedName name="配膳15" localSheetId="25">#REF!</definedName>
    <definedName name="配膳15">#REF!</definedName>
    <definedName name="配膳16" localSheetId="16">#REF!</definedName>
    <definedName name="配膳16" localSheetId="18">#REF!</definedName>
    <definedName name="配膳16" localSheetId="21">#REF!</definedName>
    <definedName name="配膳16" localSheetId="11">#REF!</definedName>
    <definedName name="配膳16" localSheetId="22">#REF!</definedName>
    <definedName name="配膳16" localSheetId="25">#REF!</definedName>
    <definedName name="配膳16">#REF!</definedName>
    <definedName name="配膳2" localSheetId="16">#REF!</definedName>
    <definedName name="配膳2" localSheetId="18">#REF!</definedName>
    <definedName name="配膳2" localSheetId="21">#REF!</definedName>
    <definedName name="配膳2" localSheetId="11">#REF!</definedName>
    <definedName name="配膳2" localSheetId="22">#REF!</definedName>
    <definedName name="配膳2" localSheetId="25">#REF!</definedName>
    <definedName name="配膳2">#REF!</definedName>
    <definedName name="配膳3" localSheetId="16">#REF!</definedName>
    <definedName name="配膳3" localSheetId="18">#REF!</definedName>
    <definedName name="配膳3" localSheetId="21">#REF!</definedName>
    <definedName name="配膳3" localSheetId="11">#REF!</definedName>
    <definedName name="配膳3" localSheetId="22">#REF!</definedName>
    <definedName name="配膳3" localSheetId="25">#REF!</definedName>
    <definedName name="配膳3">#REF!</definedName>
    <definedName name="配膳4" localSheetId="16">#REF!</definedName>
    <definedName name="配膳4" localSheetId="18">#REF!</definedName>
    <definedName name="配膳4" localSheetId="21">#REF!</definedName>
    <definedName name="配膳4" localSheetId="11">#REF!</definedName>
    <definedName name="配膳4" localSheetId="22">#REF!</definedName>
    <definedName name="配膳4" localSheetId="25">#REF!</definedName>
    <definedName name="配膳4">#REF!</definedName>
    <definedName name="配膳5" localSheetId="16">#REF!</definedName>
    <definedName name="配膳5" localSheetId="18">#REF!</definedName>
    <definedName name="配膳5" localSheetId="21">#REF!</definedName>
    <definedName name="配膳5" localSheetId="11">#REF!</definedName>
    <definedName name="配膳5" localSheetId="22">#REF!</definedName>
    <definedName name="配膳5" localSheetId="25">#REF!</definedName>
    <definedName name="配膳5">#REF!</definedName>
    <definedName name="配膳6" localSheetId="16">#REF!</definedName>
    <definedName name="配膳6" localSheetId="18">#REF!</definedName>
    <definedName name="配膳6" localSheetId="21">#REF!</definedName>
    <definedName name="配膳6" localSheetId="11">#REF!</definedName>
    <definedName name="配膳6" localSheetId="22">#REF!</definedName>
    <definedName name="配膳6" localSheetId="25">#REF!</definedName>
    <definedName name="配膳6">#REF!</definedName>
    <definedName name="配膳7" localSheetId="16">#REF!</definedName>
    <definedName name="配膳7" localSheetId="18">#REF!</definedName>
    <definedName name="配膳7" localSheetId="21">#REF!</definedName>
    <definedName name="配膳7" localSheetId="11">#REF!</definedName>
    <definedName name="配膳7" localSheetId="22">#REF!</definedName>
    <definedName name="配膳7" localSheetId="25">#REF!</definedName>
    <definedName name="配膳7">#REF!</definedName>
    <definedName name="配膳8" localSheetId="16">#REF!</definedName>
    <definedName name="配膳8" localSheetId="18">#REF!</definedName>
    <definedName name="配膳8" localSheetId="21">#REF!</definedName>
    <definedName name="配膳8" localSheetId="11">#REF!</definedName>
    <definedName name="配膳8" localSheetId="22">#REF!</definedName>
    <definedName name="配膳8" localSheetId="25">#REF!</definedName>
    <definedName name="配膳8">#REF!</definedName>
    <definedName name="配膳9" localSheetId="16">#REF!</definedName>
    <definedName name="配膳9" localSheetId="18">#REF!</definedName>
    <definedName name="配膳9" localSheetId="21">#REF!</definedName>
    <definedName name="配膳9" localSheetId="11">#REF!</definedName>
    <definedName name="配膳9" localSheetId="22">#REF!</definedName>
    <definedName name="配膳9" localSheetId="25">#REF!</definedName>
    <definedName name="配膳9">#REF!</definedName>
    <definedName name="配膳計" localSheetId="16">#REF!</definedName>
    <definedName name="配膳計" localSheetId="18">#REF!</definedName>
    <definedName name="配膳計" localSheetId="21">#REF!</definedName>
    <definedName name="配膳計" localSheetId="11">#REF!</definedName>
    <definedName name="配膳計" localSheetId="22">#REF!</definedName>
    <definedName name="配膳計" localSheetId="25">#REF!</definedName>
    <definedName name="配膳計">#REF!</definedName>
    <definedName name="番号" localSheetId="16">#REF!</definedName>
    <definedName name="番号" localSheetId="18">#REF!</definedName>
    <definedName name="番号" localSheetId="21">#REF!</definedName>
    <definedName name="番号" localSheetId="11">#REF!</definedName>
    <definedName name="番号" localSheetId="22">#REF!</definedName>
    <definedName name="番号" localSheetId="25">#REF!</definedName>
    <definedName name="番号">#REF!</definedName>
    <definedName name="比較機器ＤＢ">#REF!</definedName>
    <definedName name="表示リセット">#N/A</definedName>
    <definedName name="付帯計" localSheetId="16">#REF!</definedName>
    <definedName name="付帯計" localSheetId="18">#REF!</definedName>
    <definedName name="付帯計" localSheetId="21">#REF!</definedName>
    <definedName name="付帯計" localSheetId="11">#REF!</definedName>
    <definedName name="付帯計" localSheetId="22">#REF!</definedName>
    <definedName name="付帯計" localSheetId="25">#REF!</definedName>
    <definedName name="付帯計">#REF!</definedName>
    <definedName name="敷地計" localSheetId="16">#REF!</definedName>
    <definedName name="敷地計" localSheetId="18">#REF!</definedName>
    <definedName name="敷地計" localSheetId="21">#REF!</definedName>
    <definedName name="敷地計" localSheetId="11">#REF!</definedName>
    <definedName name="敷地計" localSheetId="22">#REF!</definedName>
    <definedName name="敷地計" localSheetId="25">#REF!</definedName>
    <definedName name="敷地計">#REF!</definedName>
    <definedName name="普通作業員" localSheetId="16">#REF!</definedName>
    <definedName name="普通作業員" localSheetId="18">#REF!</definedName>
    <definedName name="普通作業員" localSheetId="21">#REF!</definedName>
    <definedName name="普通作業員" localSheetId="11">#REF!</definedName>
    <definedName name="普通作業員" localSheetId="22">#REF!</definedName>
    <definedName name="普通作業員" localSheetId="25">#REF!</definedName>
    <definedName name="普通作業員">#REF!</definedName>
    <definedName name="便槽" localSheetId="16">#REF!</definedName>
    <definedName name="便槽" localSheetId="18">#REF!</definedName>
    <definedName name="便槽" localSheetId="21">#REF!</definedName>
    <definedName name="便槽" localSheetId="11">#REF!</definedName>
    <definedName name="便槽" localSheetId="22">#REF!</definedName>
    <definedName name="便槽" localSheetId="25">#REF!</definedName>
    <definedName name="便槽">#REF!</definedName>
    <definedName name="保温工" localSheetId="16">#REF!</definedName>
    <definedName name="保温工" localSheetId="18">#REF!</definedName>
    <definedName name="保温工" localSheetId="21">#REF!</definedName>
    <definedName name="保温工" localSheetId="11">#REF!</definedName>
    <definedName name="保温工" localSheetId="22">#REF!</definedName>
    <definedName name="保温工" localSheetId="25">#REF!</definedName>
    <definedName name="保温工">#REF!</definedName>
    <definedName name="舗装">[8]内訳書!#REF!</definedName>
    <definedName name="補正値表" localSheetId="21">#REF!</definedName>
    <definedName name="補正値表" localSheetId="22">#REF!</definedName>
    <definedName name="補正値表" localSheetId="1">#REF!</definedName>
    <definedName name="補正値表" localSheetId="0">#REF!</definedName>
    <definedName name="補正値表">#REF!</definedName>
    <definedName name="補正値表_改修" localSheetId="21">#REF!</definedName>
    <definedName name="補正値表_改修" localSheetId="22">#REF!</definedName>
    <definedName name="補正値表_改修">#REF!</definedName>
    <definedName name="防水">[8]内訳書!#REF!</definedName>
    <definedName name="名____称" localSheetId="16">#REF!</definedName>
    <definedName name="名____称" localSheetId="18">#REF!</definedName>
    <definedName name="名____称" localSheetId="21">#REF!</definedName>
    <definedName name="名____称" localSheetId="11">#REF!</definedName>
    <definedName name="名____称" localSheetId="22">#REF!</definedName>
    <definedName name="名____称" localSheetId="25">#REF!</definedName>
    <definedName name="名____称">#REF!</definedName>
    <definedName name="名称" localSheetId="16">#REF!</definedName>
    <definedName name="名称" localSheetId="18">#REF!</definedName>
    <definedName name="名称" localSheetId="21">#REF!</definedName>
    <definedName name="名称" localSheetId="11">#REF!</definedName>
    <definedName name="名称" localSheetId="22">#REF!</definedName>
    <definedName name="名称" localSheetId="25">#REF!</definedName>
    <definedName name="名称">#REF!</definedName>
    <definedName name="名称2">#REF!</definedName>
    <definedName name="名前の定義" localSheetId="16">#REF!</definedName>
    <definedName name="名前の定義" localSheetId="18">#REF!</definedName>
    <definedName name="名前の定義" localSheetId="21">#REF!</definedName>
    <definedName name="名前の定義" localSheetId="11">#REF!</definedName>
    <definedName name="名前の定義" localSheetId="22">#REF!</definedName>
    <definedName name="名前の定義" localSheetId="25">#REF!</definedName>
    <definedName name="名前の定義">#REF!</definedName>
    <definedName name="明細R3" localSheetId="16" hidden="1">{#N/A,#N/A,FALSE,"Sheet16";#N/A,#N/A,FALSE,"Sheet16"}</definedName>
    <definedName name="明細R3" localSheetId="5" hidden="1">{#N/A,#N/A,FALSE,"Sheet16";#N/A,#N/A,FALSE,"Sheet16"}</definedName>
    <definedName name="明細R3" localSheetId="1" hidden="1">{#N/A,#N/A,FALSE,"Sheet16";#N/A,#N/A,FALSE,"Sheet16"}</definedName>
    <definedName name="明細R3" localSheetId="0" hidden="1">{#N/A,#N/A,FALSE,"Sheet16";#N/A,#N/A,FALSE,"Sheet16"}</definedName>
    <definedName name="明細R3" hidden="1">{#N/A,#N/A,FALSE,"Sheet16";#N/A,#N/A,FALSE,"Sheet16"}</definedName>
    <definedName name="面積" localSheetId="21">[13]分電盤２!#REF!</definedName>
    <definedName name="面積" localSheetId="22">[13]分電盤２!#REF!</definedName>
    <definedName name="面積">[13]分電盤２!#REF!</definedName>
    <definedName name="木">[8]内訳書!#REF!</definedName>
    <definedName name="木２" localSheetId="16">#REF!</definedName>
    <definedName name="木２" localSheetId="18">#REF!</definedName>
    <definedName name="木２" localSheetId="21">#REF!</definedName>
    <definedName name="木２" localSheetId="11">#REF!</definedName>
    <definedName name="木２" localSheetId="22">#REF!</definedName>
    <definedName name="木２" localSheetId="25">#REF!</definedName>
    <definedName name="木２">#REF!</definedName>
    <definedName name="木建具">[8]内訳書!#REF!</definedName>
    <definedName name="率減額" localSheetId="21">#REF!</definedName>
    <definedName name="率減額" localSheetId="22">#REF!</definedName>
    <definedName name="率減額" localSheetId="1">#REF!</definedName>
    <definedName name="率減額" localSheetId="0">#REF!</definedName>
    <definedName name="率減額">#REF!</definedName>
    <definedName name="料金表電力">#REF!</definedName>
    <definedName name="冷計" localSheetId="16">#REF!</definedName>
    <definedName name="冷計" localSheetId="18">#REF!</definedName>
    <definedName name="冷計" localSheetId="21">#REF!</definedName>
    <definedName name="冷計" localSheetId="11">#REF!</definedName>
    <definedName name="冷計" localSheetId="22">#REF!</definedName>
    <definedName name="冷計" localSheetId="25">#REF!</definedName>
    <definedName name="冷計">#REF!</definedName>
    <definedName name="労務費少工事" localSheetId="21">#REF!</definedName>
    <definedName name="労務費少工事" localSheetId="22">#REF!</definedName>
    <definedName name="労務費少工事">#REF!</definedName>
    <definedName name="濾過循環設備計" localSheetId="16">#REF!</definedName>
    <definedName name="濾過循環設備計" localSheetId="18">#REF!</definedName>
    <definedName name="濾過循環設備計" localSheetId="21">#REF!</definedName>
    <definedName name="濾過循環設備計" localSheetId="11">#REF!</definedName>
    <definedName name="濾過循環設備計" localSheetId="22">#REF!</definedName>
    <definedName name="濾過循環設備計" localSheetId="25">#REF!</definedName>
    <definedName name="濾過循環設備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9" i="154" l="1"/>
  <c r="N37" i="154"/>
  <c r="BF38" i="154"/>
  <c r="N38" i="154"/>
  <c r="AC37" i="154"/>
  <c r="BU36" i="154"/>
  <c r="BF36" i="154"/>
  <c r="AC36" i="154"/>
  <c r="N36" i="154"/>
  <c r="N39" i="154" l="1"/>
  <c r="I223" i="87" l="1"/>
  <c r="I227" i="87" l="1"/>
  <c r="I229" i="87" s="1"/>
  <c r="F177" i="87" l="1"/>
  <c r="F175" i="87"/>
  <c r="F173" i="87"/>
  <c r="F135" i="87"/>
  <c r="F95" i="87"/>
  <c r="F89" i="87"/>
  <c r="F167" i="87"/>
  <c r="F129" i="87"/>
  <c r="F139" i="87"/>
  <c r="F137" i="87"/>
  <c r="F179" i="87" l="1"/>
  <c r="F181" i="87" s="1"/>
  <c r="F141" i="87"/>
  <c r="F143" i="87"/>
  <c r="I5" i="151" l="1"/>
  <c r="F29" i="77" l="1"/>
  <c r="F17" i="77"/>
  <c r="G4" i="147"/>
  <c r="F15" i="77"/>
  <c r="H49" i="63"/>
  <c r="H51" i="63"/>
  <c r="H53" i="63"/>
  <c r="H55" i="63"/>
  <c r="H57" i="63"/>
  <c r="H59" i="63"/>
  <c r="H61" i="63"/>
  <c r="H63" i="63"/>
  <c r="H65" i="63"/>
  <c r="H47" i="63"/>
  <c r="I5" i="109"/>
  <c r="I3" i="38"/>
  <c r="J6" i="38"/>
  <c r="I5" i="77"/>
  <c r="I7" i="37"/>
  <c r="I5" i="37"/>
  <c r="I81" i="116"/>
  <c r="F43" i="63"/>
  <c r="J41" i="109" l="1"/>
  <c r="G47" i="147" l="1"/>
  <c r="I16" i="38" l="1"/>
  <c r="I14" i="38"/>
  <c r="I41" i="109"/>
  <c r="I12" i="38"/>
  <c r="I40" i="38" l="1"/>
  <c r="I26" i="38"/>
  <c r="I22" i="38"/>
  <c r="I28" i="38"/>
  <c r="I10" i="38"/>
  <c r="I34" i="38"/>
  <c r="I38" i="38"/>
  <c r="I20" i="38"/>
  <c r="I32" i="38"/>
  <c r="I8" i="38"/>
  <c r="I18" i="38" l="1"/>
  <c r="I36" i="38"/>
  <c r="I30" i="38"/>
  <c r="I6" i="38" l="1"/>
  <c r="I24" i="38" l="1"/>
  <c r="I42" i="38" s="1"/>
  <c r="C3" i="146" l="1"/>
</calcChain>
</file>

<file path=xl/sharedStrings.xml><?xml version="1.0" encoding="utf-8"?>
<sst xmlns="http://schemas.openxmlformats.org/spreadsheetml/2006/main" count="1520" uniqueCount="764">
  <si>
    <t>式</t>
    <rPh sb="0" eb="1">
      <t>シキ</t>
    </rPh>
    <phoneticPr fontId="9"/>
  </si>
  <si>
    <t>番号</t>
    <rPh sb="0" eb="2">
      <t>バンゴウ</t>
    </rPh>
    <phoneticPr fontId="13"/>
  </si>
  <si>
    <t>名　　　　　称</t>
    <rPh sb="0" eb="1">
      <t>メイ</t>
    </rPh>
    <rPh sb="6" eb="7">
      <t>ショウ</t>
    </rPh>
    <phoneticPr fontId="13"/>
  </si>
  <si>
    <t>数　量</t>
    <rPh sb="0" eb="1">
      <t>カズ</t>
    </rPh>
    <rPh sb="2" eb="3">
      <t>リョウ</t>
    </rPh>
    <phoneticPr fontId="13"/>
  </si>
  <si>
    <t>単位</t>
    <rPh sb="0" eb="2">
      <t>タンイ</t>
    </rPh>
    <phoneticPr fontId="13"/>
  </si>
  <si>
    <t>単　価</t>
    <rPh sb="0" eb="1">
      <t>タン</t>
    </rPh>
    <rPh sb="2" eb="3">
      <t>アタイ</t>
    </rPh>
    <phoneticPr fontId="13"/>
  </si>
  <si>
    <t>金　　額</t>
    <rPh sb="0" eb="1">
      <t>キン</t>
    </rPh>
    <rPh sb="3" eb="4">
      <t>ガク</t>
    </rPh>
    <phoneticPr fontId="13"/>
  </si>
  <si>
    <t>小　　計</t>
    <rPh sb="0" eb="1">
      <t>ショウ</t>
    </rPh>
    <rPh sb="3" eb="4">
      <t>ケイ</t>
    </rPh>
    <phoneticPr fontId="13"/>
  </si>
  <si>
    <t>小　計</t>
    <rPh sb="0" eb="1">
      <t>ショウ</t>
    </rPh>
    <rPh sb="2" eb="3">
      <t>ケイ</t>
    </rPh>
    <phoneticPr fontId="9"/>
  </si>
  <si>
    <t>合計金額</t>
    <rPh sb="0" eb="2">
      <t>ゴウケイ</t>
    </rPh>
    <rPh sb="2" eb="4">
      <t>キンガク</t>
    </rPh>
    <phoneticPr fontId="9"/>
  </si>
  <si>
    <t>備　　考</t>
    <rPh sb="0" eb="1">
      <t>ソナエ</t>
    </rPh>
    <rPh sb="3" eb="4">
      <t>コウ</t>
    </rPh>
    <phoneticPr fontId="13"/>
  </si>
  <si>
    <t>摘　　要</t>
    <rPh sb="0" eb="1">
      <t>テキ</t>
    </rPh>
    <rPh sb="3" eb="4">
      <t>ヨウ</t>
    </rPh>
    <phoneticPr fontId="13"/>
  </si>
  <si>
    <t>共通仮設</t>
    <rPh sb="0" eb="2">
      <t>キョウツウ</t>
    </rPh>
    <rPh sb="2" eb="4">
      <t>カセツ</t>
    </rPh>
    <phoneticPr fontId="9"/>
  </si>
  <si>
    <t>式</t>
    <rPh sb="0" eb="1">
      <t>シキ</t>
    </rPh>
    <phoneticPr fontId="9"/>
  </si>
  <si>
    <t>名　　　　　称</t>
  </si>
  <si>
    <t>摘　　要</t>
  </si>
  <si>
    <t>数　量</t>
  </si>
  <si>
    <t>単位</t>
  </si>
  <si>
    <t>単　価</t>
  </si>
  <si>
    <t>金　　額</t>
  </si>
  <si>
    <t>備　　考</t>
  </si>
  <si>
    <t>Ａ</t>
  </si>
  <si>
    <t>　工　事　費　内　訳　明　細　書　</t>
    <rPh sb="1" eb="2">
      <t>コウ</t>
    </rPh>
    <phoneticPr fontId="13"/>
  </si>
  <si>
    <t>　</t>
    <phoneticPr fontId="9"/>
  </si>
  <si>
    <t>共通仮設費</t>
    <rPh sb="0" eb="2">
      <t>キョウツウ</t>
    </rPh>
    <rPh sb="2" eb="4">
      <t>カセツ</t>
    </rPh>
    <rPh sb="4" eb="5">
      <t>ヒ</t>
    </rPh>
    <phoneticPr fontId="9"/>
  </si>
  <si>
    <t>式</t>
  </si>
  <si>
    <t>㎡</t>
  </si>
  <si>
    <t>ｍ3</t>
  </si>
  <si>
    <t>ｍ</t>
  </si>
  <si>
    <t>WD-1</t>
  </si>
  <si>
    <t>箇所</t>
  </si>
  <si>
    <t>Ｂ</t>
    <phoneticPr fontId="9"/>
  </si>
  <si>
    <t>木製建具</t>
    <rPh sb="0" eb="2">
      <t>モクセイ</t>
    </rPh>
    <rPh sb="2" eb="4">
      <t>タテグ</t>
    </rPh>
    <phoneticPr fontId="9"/>
  </si>
  <si>
    <t>【　外部　】</t>
    <rPh sb="2" eb="4">
      <t>ガイブ</t>
    </rPh>
    <phoneticPr fontId="9"/>
  </si>
  <si>
    <t>小　　計</t>
  </si>
  <si>
    <t>内外装工事</t>
    <rPh sb="0" eb="3">
      <t>ナイガイソウ</t>
    </rPh>
    <rPh sb="3" eb="5">
      <t>コウジ</t>
    </rPh>
    <phoneticPr fontId="9"/>
  </si>
  <si>
    <t>計</t>
  </si>
  <si>
    <t>改め計</t>
  </si>
  <si>
    <t>改め計</t>
    <phoneticPr fontId="9"/>
  </si>
  <si>
    <t>.－</t>
    <phoneticPr fontId="9"/>
  </si>
  <si>
    <t>Ａ</t>
    <phoneticPr fontId="9"/>
  </si>
  <si>
    <t>計</t>
    <rPh sb="0" eb="1">
      <t>ケイ</t>
    </rPh>
    <phoneticPr fontId="9"/>
  </si>
  <si>
    <t>建築主体</t>
    <rPh sb="0" eb="2">
      <t>ケンチク</t>
    </rPh>
    <rPh sb="2" eb="4">
      <t>シュタイ</t>
    </rPh>
    <phoneticPr fontId="9"/>
  </si>
  <si>
    <t>単　価　表</t>
    <rPh sb="0" eb="1">
      <t>タン</t>
    </rPh>
    <rPh sb="2" eb="3">
      <t>カ</t>
    </rPh>
    <rPh sb="4" eb="5">
      <t>ヒョウ</t>
    </rPh>
    <phoneticPr fontId="9"/>
  </si>
  <si>
    <t>共通費の算定書</t>
    <rPh sb="0" eb="2">
      <t>キョウツウ</t>
    </rPh>
    <rPh sb="2" eb="3">
      <t>ヒ</t>
    </rPh>
    <rPh sb="4" eb="6">
      <t>サンテイ</t>
    </rPh>
    <rPh sb="6" eb="7">
      <t>ショ</t>
    </rPh>
    <phoneticPr fontId="9"/>
  </si>
  <si>
    <t>〃</t>
    <phoneticPr fontId="9"/>
  </si>
  <si>
    <t>小　計</t>
  </si>
  <si>
    <t>式</t>
    <rPh sb="0" eb="1">
      <t>シキ</t>
    </rPh>
    <phoneticPr fontId="9"/>
  </si>
  <si>
    <t>単価表-2</t>
    <rPh sb="0" eb="2">
      <t>タンカ</t>
    </rPh>
    <rPh sb="2" eb="3">
      <t>ヒョウ</t>
    </rPh>
    <phoneticPr fontId="9"/>
  </si>
  <si>
    <t>小　　計</t>
    <rPh sb="0" eb="1">
      <t>ショウ</t>
    </rPh>
    <rPh sb="3" eb="4">
      <t>ケイ</t>
    </rPh>
    <phoneticPr fontId="9"/>
  </si>
  <si>
    <t>〃</t>
  </si>
  <si>
    <t>工事名：</t>
    <rPh sb="0" eb="2">
      <t>コウジ</t>
    </rPh>
    <rPh sb="2" eb="3">
      <t>メイ</t>
    </rPh>
    <phoneticPr fontId="9"/>
  </si>
  <si>
    <t>直接仮設工事</t>
    <rPh sb="0" eb="2">
      <t>チョクセツ</t>
    </rPh>
    <phoneticPr fontId="19"/>
  </si>
  <si>
    <t>コンクリート工事</t>
  </si>
  <si>
    <t>鉄筋工事</t>
  </si>
  <si>
    <t>防水工事</t>
  </si>
  <si>
    <t>木工事</t>
  </si>
  <si>
    <t>金属工事</t>
  </si>
  <si>
    <t>左官工事</t>
  </si>
  <si>
    <t>木製建具工事</t>
  </si>
  <si>
    <t>ガラス工事</t>
  </si>
  <si>
    <t>塗装工事</t>
  </si>
  <si>
    <t>遣方</t>
  </si>
  <si>
    <t>墨出し</t>
  </si>
  <si>
    <t>外部足場架払</t>
  </si>
  <si>
    <t>内部足場架払</t>
  </si>
  <si>
    <t>養生費</t>
  </si>
  <si>
    <t>清掃・片付け</t>
    <rPh sb="3" eb="5">
      <t>カタズ</t>
    </rPh>
    <phoneticPr fontId="19"/>
  </si>
  <si>
    <t>砕石地業</t>
  </si>
  <si>
    <t>埋戻</t>
  </si>
  <si>
    <t>機械</t>
  </si>
  <si>
    <t>ｔ=0.15　ﾎﾟﾘｽﾁﾚﾝﾌｨﾙﾑ</t>
  </si>
  <si>
    <t>ｍ2</t>
  </si>
  <si>
    <t>ｍ2</t>
    <phoneticPr fontId="9"/>
  </si>
  <si>
    <t>構造体強度補正（S）</t>
    <rPh sb="0" eb="3">
      <t>コウゾウタイ</t>
    </rPh>
    <rPh sb="3" eb="5">
      <t>キョウド</t>
    </rPh>
    <rPh sb="5" eb="7">
      <t>ホセイ</t>
    </rPh>
    <phoneticPr fontId="19"/>
  </si>
  <si>
    <t>捨てｺﾝ</t>
    <rPh sb="0" eb="1">
      <t>ス</t>
    </rPh>
    <phoneticPr fontId="19"/>
  </si>
  <si>
    <t>FC=18　SL=15</t>
  </si>
  <si>
    <t>捨てｺﾝ</t>
  </si>
  <si>
    <t>基礎ｺﾝ</t>
  </si>
  <si>
    <t>普通型枠</t>
  </si>
  <si>
    <t>打放し型枠</t>
  </si>
  <si>
    <t>型枠運搬費</t>
  </si>
  <si>
    <t>異形鉄筋</t>
  </si>
  <si>
    <t>SD295A　D10</t>
  </si>
  <si>
    <t>t</t>
  </si>
  <si>
    <t>加工組立費</t>
  </si>
  <si>
    <t>運搬費</t>
    <rPh sb="0" eb="2">
      <t>ウンパン</t>
    </rPh>
    <rPh sb="2" eb="3">
      <t>ヒ</t>
    </rPh>
    <phoneticPr fontId="19"/>
  </si>
  <si>
    <t>スクラップ控除</t>
  </si>
  <si>
    <t>MS-2　15×10</t>
  </si>
  <si>
    <t>MS-2　10×10</t>
  </si>
  <si>
    <t>AW-1</t>
    <phoneticPr fontId="9"/>
  </si>
  <si>
    <t>Ａ</t>
    <phoneticPr fontId="9"/>
  </si>
  <si>
    <t>AW-2</t>
  </si>
  <si>
    <t>AW-3</t>
  </si>
  <si>
    <t>AW-4</t>
  </si>
  <si>
    <t>AW-5</t>
  </si>
  <si>
    <t>AW-6</t>
  </si>
  <si>
    <t>AW-7</t>
  </si>
  <si>
    <t>〃</t>
    <phoneticPr fontId="9"/>
  </si>
  <si>
    <t>WD-2</t>
  </si>
  <si>
    <t>個</t>
    <rPh sb="0" eb="1">
      <t>コ</t>
    </rPh>
    <phoneticPr fontId="9"/>
  </si>
  <si>
    <t>【　内部　】</t>
  </si>
  <si>
    <t>ｍ2</t>
    <phoneticPr fontId="9"/>
  </si>
  <si>
    <t>ｍ2</t>
    <phoneticPr fontId="9"/>
  </si>
  <si>
    <t>屋外付帯工事</t>
    <rPh sb="0" eb="2">
      <t>オクガイ</t>
    </rPh>
    <rPh sb="2" eb="4">
      <t>フタイ</t>
    </rPh>
    <rPh sb="4" eb="6">
      <t>コウジ</t>
    </rPh>
    <phoneticPr fontId="9"/>
  </si>
  <si>
    <t>建築主体工事</t>
    <rPh sb="0" eb="2">
      <t>ケンチク</t>
    </rPh>
    <rPh sb="2" eb="4">
      <t>シュタイ</t>
    </rPh>
    <rPh sb="4" eb="6">
      <t>コウジ</t>
    </rPh>
    <phoneticPr fontId="9"/>
  </si>
  <si>
    <t>4ｔ車</t>
    <rPh sb="2" eb="3">
      <t>シャ</t>
    </rPh>
    <phoneticPr fontId="9"/>
  </si>
  <si>
    <t>箇所</t>
    <rPh sb="0" eb="2">
      <t>カショ</t>
    </rPh>
    <phoneticPr fontId="9"/>
  </si>
  <si>
    <t>地業工事・土工事</t>
    <rPh sb="0" eb="2">
      <t>チギョウ</t>
    </rPh>
    <rPh sb="2" eb="4">
      <t>コウジ</t>
    </rPh>
    <rPh sb="5" eb="6">
      <t>ツチ</t>
    </rPh>
    <rPh sb="6" eb="8">
      <t>コウジ</t>
    </rPh>
    <phoneticPr fontId="4"/>
  </si>
  <si>
    <t>屋根・板金工事</t>
  </si>
  <si>
    <t>内外装工事</t>
  </si>
  <si>
    <t>ユニットその他工事</t>
  </si>
  <si>
    <t>地業工事・土工事</t>
    <rPh sb="0" eb="2">
      <t>チギョウ</t>
    </rPh>
    <rPh sb="2" eb="4">
      <t>コウジ</t>
    </rPh>
    <rPh sb="5" eb="6">
      <t>ツチ</t>
    </rPh>
    <rPh sb="6" eb="8">
      <t>コウジ</t>
    </rPh>
    <phoneticPr fontId="19"/>
  </si>
  <si>
    <t>根切</t>
  </si>
  <si>
    <t>普通ｺﾝｸﾘｰﾄ</t>
    <rPh sb="0" eb="2">
      <t>フツウ</t>
    </rPh>
    <phoneticPr fontId="19"/>
  </si>
  <si>
    <t>ｺﾝｸﾘｰﾄ打設手間</t>
    <phoneticPr fontId="9"/>
  </si>
  <si>
    <t>ﾎﾟﾝﾌﾟ圧送</t>
    <rPh sb="5" eb="7">
      <t>アッソウ</t>
    </rPh>
    <phoneticPr fontId="9"/>
  </si>
  <si>
    <t>流し台・面台廻り等</t>
    <rPh sb="0" eb="1">
      <t>ナガ</t>
    </rPh>
    <rPh sb="2" eb="3">
      <t>ダイ</t>
    </rPh>
    <rPh sb="4" eb="5">
      <t>メン</t>
    </rPh>
    <rPh sb="5" eb="6">
      <t>ダイ</t>
    </rPh>
    <rPh sb="6" eb="7">
      <t>マワ</t>
    </rPh>
    <rPh sb="8" eb="9">
      <t>ナド</t>
    </rPh>
    <phoneticPr fontId="9"/>
  </si>
  <si>
    <t>【 タイル 】</t>
    <phoneticPr fontId="9"/>
  </si>
  <si>
    <t>【 外部 】</t>
    <rPh sb="2" eb="4">
      <t>ガイブ</t>
    </rPh>
    <phoneticPr fontId="9"/>
  </si>
  <si>
    <t>【 内部 】</t>
    <rPh sb="2" eb="4">
      <t>ナイブ</t>
    </rPh>
    <phoneticPr fontId="9"/>
  </si>
  <si>
    <t>ｍ</t>
    <phoneticPr fontId="9"/>
  </si>
  <si>
    <t>鋼製建具工事</t>
    <rPh sb="0" eb="2">
      <t>コウセイ</t>
    </rPh>
    <phoneticPr fontId="9"/>
  </si>
  <si>
    <t>床</t>
  </si>
  <si>
    <t>床</t>
    <rPh sb="0" eb="1">
      <t>ユカ</t>
    </rPh>
    <phoneticPr fontId="9"/>
  </si>
  <si>
    <t>ｍ2</t>
    <phoneticPr fontId="9"/>
  </si>
  <si>
    <t>床付け</t>
    <rPh sb="0" eb="1">
      <t>ユカ</t>
    </rPh>
    <rPh sb="1" eb="2">
      <t>ツ</t>
    </rPh>
    <phoneticPr fontId="9"/>
  </si>
  <si>
    <t>t</t>
    <phoneticPr fontId="9"/>
  </si>
  <si>
    <t>躯体＋仕上</t>
  </si>
  <si>
    <t>枠組本足場手すり先行方式</t>
  </si>
  <si>
    <t>躯体養生+仕上養生</t>
  </si>
  <si>
    <t>外部足場</t>
    <rPh sb="0" eb="2">
      <t>ガイブ</t>
    </rPh>
    <rPh sb="2" eb="4">
      <t>アシバ</t>
    </rPh>
    <phoneticPr fontId="9"/>
  </si>
  <si>
    <t>安全手すり</t>
    <rPh sb="0" eb="2">
      <t>アンゼン</t>
    </rPh>
    <rPh sb="2" eb="3">
      <t>テ</t>
    </rPh>
    <phoneticPr fontId="9"/>
  </si>
  <si>
    <t>構造材</t>
  </si>
  <si>
    <t>人</t>
  </si>
  <si>
    <t>現場管理費</t>
  </si>
  <si>
    <t>仮囲い</t>
  </si>
  <si>
    <t>共通仮設費積上げ</t>
  </si>
  <si>
    <t>土工機械運搬</t>
  </si>
  <si>
    <t>土間防湿ｼｰﾄ敷き</t>
  </si>
  <si>
    <t>建設発生土運搬</t>
    <phoneticPr fontId="9"/>
  </si>
  <si>
    <t>場外搬出</t>
    <phoneticPr fontId="9"/>
  </si>
  <si>
    <t>トラック10ｔ積み20KMまで</t>
    <phoneticPr fontId="9"/>
  </si>
  <si>
    <t>4ｔ車</t>
  </si>
  <si>
    <t>撥水剤塗布</t>
  </si>
  <si>
    <t>脚立足場＋枠組棚足場</t>
    <rPh sb="5" eb="6">
      <t>ワク</t>
    </rPh>
    <rPh sb="6" eb="7">
      <t>クミ</t>
    </rPh>
    <rPh sb="7" eb="8">
      <t>タナ</t>
    </rPh>
    <rPh sb="8" eb="10">
      <t>アシバ</t>
    </rPh>
    <phoneticPr fontId="9"/>
  </si>
  <si>
    <t>根廻り誘発目地</t>
    <rPh sb="0" eb="2">
      <t>ネマワリ</t>
    </rPh>
    <rPh sb="3" eb="5">
      <t>ユウハツ</t>
    </rPh>
    <rPh sb="5" eb="7">
      <t>メジ</t>
    </rPh>
    <phoneticPr fontId="9"/>
  </si>
  <si>
    <t>MS-2　20×10</t>
    <phoneticPr fontId="9"/>
  </si>
  <si>
    <t>【 屋根 】</t>
    <rPh sb="2" eb="4">
      <t>ヤネ</t>
    </rPh>
    <phoneticPr fontId="9"/>
  </si>
  <si>
    <t>ｺﾝｸﾘｰﾄ直均し</t>
    <rPh sb="6" eb="7">
      <t>ジカ</t>
    </rPh>
    <rPh sb="7" eb="8">
      <t>ナラ</t>
    </rPh>
    <phoneticPr fontId="9"/>
  </si>
  <si>
    <t>金ｺﾃ</t>
    <rPh sb="0" eb="1">
      <t>キン</t>
    </rPh>
    <phoneticPr fontId="9"/>
  </si>
  <si>
    <t>複層ｶﾞﾗｽ</t>
    <rPh sb="0" eb="2">
      <t>フクソウ</t>
    </rPh>
    <phoneticPr fontId="9"/>
  </si>
  <si>
    <t>ｶﾞﾗｽ押え</t>
    <phoneticPr fontId="9"/>
  </si>
  <si>
    <t>養生</t>
    <rPh sb="0" eb="2">
      <t>ヨウジョウ</t>
    </rPh>
    <phoneticPr fontId="9"/>
  </si>
  <si>
    <t>内部足場</t>
  </si>
  <si>
    <t>脚立足場　H=1.8m 2カ月　並列</t>
  </si>
  <si>
    <t>枠組棚足場　H=3.6　2カ月</t>
    <rPh sb="0" eb="1">
      <t>ワク</t>
    </rPh>
    <rPh sb="1" eb="2">
      <t>クミ</t>
    </rPh>
    <rPh sb="2" eb="3">
      <t>タナ</t>
    </rPh>
    <rPh sb="3" eb="5">
      <t>アシバ</t>
    </rPh>
    <rPh sb="14" eb="15">
      <t>ゲツ</t>
    </rPh>
    <phoneticPr fontId="9"/>
  </si>
  <si>
    <t>取付運搬費</t>
  </si>
  <si>
    <t>WD-5</t>
  </si>
  <si>
    <t>WD-4</t>
  </si>
  <si>
    <t>WD-3</t>
    <phoneticPr fontId="9"/>
  </si>
  <si>
    <t>アルミ既製品庇　</t>
  </si>
  <si>
    <t>アルミ既製品庇</t>
  </si>
  <si>
    <t>ｔ</t>
    <phoneticPr fontId="9"/>
  </si>
  <si>
    <t>FC=21　SL=18</t>
    <phoneticPr fontId="9"/>
  </si>
  <si>
    <t>正角</t>
    <rPh sb="0" eb="1">
      <t>マサ</t>
    </rPh>
    <rPh sb="1" eb="2">
      <t>カク</t>
    </rPh>
    <phoneticPr fontId="9"/>
  </si>
  <si>
    <t>一般管理費</t>
  </si>
  <si>
    <t>工事価格</t>
  </si>
  <si>
    <t>鉄骨工事</t>
    <rPh sb="0" eb="2">
      <t>テッコツ</t>
    </rPh>
    <phoneticPr fontId="9"/>
  </si>
  <si>
    <t>直接工事費　計</t>
    <rPh sb="0" eb="2">
      <t>チョクセツ</t>
    </rPh>
    <rPh sb="2" eb="5">
      <t>コウジヒ</t>
    </rPh>
    <rPh sb="6" eb="7">
      <t>ケイ</t>
    </rPh>
    <phoneticPr fontId="9"/>
  </si>
  <si>
    <t>Ｄ</t>
    <phoneticPr fontId="9"/>
  </si>
  <si>
    <t>共通仮設費</t>
    <phoneticPr fontId="9"/>
  </si>
  <si>
    <t>積上及び率処理</t>
  </si>
  <si>
    <t>Ｅ</t>
    <phoneticPr fontId="9"/>
  </si>
  <si>
    <t>率処理</t>
  </si>
  <si>
    <t>消費税相当額</t>
  </si>
  <si>
    <t>工事費合計</t>
  </si>
  <si>
    <t>共通費　　　計</t>
    <phoneticPr fontId="9"/>
  </si>
  <si>
    <t>建設発生土処分</t>
    <phoneticPr fontId="9"/>
  </si>
  <si>
    <t>交通誘導員 B</t>
  </si>
  <si>
    <t>屋外付帯工事</t>
    <rPh sb="0" eb="2">
      <t>オクガイ</t>
    </rPh>
    <rPh sb="2" eb="6">
      <t>フタイコウジ</t>
    </rPh>
    <phoneticPr fontId="9"/>
  </si>
  <si>
    <t>DP塗り</t>
    <phoneticPr fontId="9"/>
  </si>
  <si>
    <t>建具</t>
    <rPh sb="0" eb="2">
      <t>タテグ</t>
    </rPh>
    <phoneticPr fontId="9"/>
  </si>
  <si>
    <t>安全手摺　防音ｼｰﾄ養生共</t>
    <rPh sb="5" eb="7">
      <t>ボウオン</t>
    </rPh>
    <phoneticPr fontId="9"/>
  </si>
  <si>
    <t>高さ12ｍ未満　建地幅600　3ヶ月</t>
    <rPh sb="0" eb="1">
      <t>タカ</t>
    </rPh>
    <rPh sb="5" eb="7">
      <t>ミマン</t>
    </rPh>
    <rPh sb="8" eb="9">
      <t>タ</t>
    </rPh>
    <rPh sb="9" eb="10">
      <t>チ</t>
    </rPh>
    <rPh sb="10" eb="11">
      <t>ハバ</t>
    </rPh>
    <rPh sb="17" eb="18">
      <t>ゲツ</t>
    </rPh>
    <phoneticPr fontId="9"/>
  </si>
  <si>
    <t>枠組本足場手すり先行方式</t>
    <phoneticPr fontId="9"/>
  </si>
  <si>
    <t>3ヶ月</t>
    <rPh sb="2" eb="3">
      <t>ゲツ</t>
    </rPh>
    <phoneticPr fontId="9"/>
  </si>
  <si>
    <t>防音ｼｰﾄ養生　3ヶ月</t>
    <rPh sb="1" eb="2">
      <t>オン</t>
    </rPh>
    <rPh sb="10" eb="11">
      <t>ゲツ</t>
    </rPh>
    <phoneticPr fontId="9"/>
  </si>
  <si>
    <t>建設発生土運搬</t>
  </si>
  <si>
    <t>トラック10ｔ積み20KMまで</t>
  </si>
  <si>
    <t>建設発生土処分</t>
  </si>
  <si>
    <t>場外搬出</t>
  </si>
  <si>
    <t>土間ｺﾝ</t>
    <rPh sb="0" eb="2">
      <t>ドマ</t>
    </rPh>
    <phoneticPr fontId="9"/>
  </si>
  <si>
    <t>ｺﾝｸﾘｰﾄ打設手間</t>
  </si>
  <si>
    <t>ﾎﾟﾝﾌﾟ圧送</t>
  </si>
  <si>
    <t>運搬費</t>
  </si>
  <si>
    <t>夜須分団屯所新築工事</t>
    <rPh sb="0" eb="6">
      <t>ヤスブンダントンショ</t>
    </rPh>
    <rPh sb="6" eb="8">
      <t>シンチク</t>
    </rPh>
    <rPh sb="8" eb="10">
      <t>コウジ</t>
    </rPh>
    <phoneticPr fontId="9"/>
  </si>
  <si>
    <t>鉄骨工事</t>
    <rPh sb="0" eb="2">
      <t>テッコツ</t>
    </rPh>
    <rPh sb="2" eb="4">
      <t>コウジ</t>
    </rPh>
    <phoneticPr fontId="9"/>
  </si>
  <si>
    <t>既製コンクリート工事</t>
    <rPh sb="0" eb="2">
      <t>キセイ</t>
    </rPh>
    <rPh sb="8" eb="10">
      <t>コウジ</t>
    </rPh>
    <phoneticPr fontId="9"/>
  </si>
  <si>
    <t>既製コンクリート工事</t>
    <rPh sb="0" eb="2">
      <t>キセイ</t>
    </rPh>
    <phoneticPr fontId="9"/>
  </si>
  <si>
    <t>タイル工事</t>
    <phoneticPr fontId="9"/>
  </si>
  <si>
    <t>屋根・とい工事</t>
    <phoneticPr fontId="9"/>
  </si>
  <si>
    <t>基礎、地中梁、立上り壁、土間ｺﾝ</t>
    <rPh sb="0" eb="2">
      <t>キソ</t>
    </rPh>
    <rPh sb="3" eb="6">
      <t>チチュウバリ</t>
    </rPh>
    <rPh sb="7" eb="9">
      <t>タチアガ</t>
    </rPh>
    <rPh sb="10" eb="11">
      <t>カベ</t>
    </rPh>
    <rPh sb="12" eb="14">
      <t>ドマ</t>
    </rPh>
    <phoneticPr fontId="19"/>
  </si>
  <si>
    <t>SD295　D10</t>
    <phoneticPr fontId="9"/>
  </si>
  <si>
    <t>SD295　D13</t>
    <phoneticPr fontId="9"/>
  </si>
  <si>
    <t>SD295　D16</t>
    <phoneticPr fontId="9"/>
  </si>
  <si>
    <t>SD345　D19</t>
    <phoneticPr fontId="9"/>
  </si>
  <si>
    <t>SD345　D22</t>
    <phoneticPr fontId="9"/>
  </si>
  <si>
    <t>H形鋼</t>
    <rPh sb="1" eb="3">
      <t>カタコウ</t>
    </rPh>
    <phoneticPr fontId="9"/>
  </si>
  <si>
    <t>SN400A</t>
    <phoneticPr fontId="9"/>
  </si>
  <si>
    <t>H-400×200×8×13</t>
    <phoneticPr fontId="9"/>
  </si>
  <si>
    <t>SN400B</t>
    <phoneticPr fontId="9"/>
  </si>
  <si>
    <t>H-350×175×7×11</t>
    <phoneticPr fontId="9"/>
  </si>
  <si>
    <t>kg</t>
    <phoneticPr fontId="9"/>
  </si>
  <si>
    <t>〃</t>
    <phoneticPr fontId="9"/>
  </si>
  <si>
    <t>H-300×150×6.5×9</t>
    <phoneticPr fontId="9"/>
  </si>
  <si>
    <t>H-250×250×9×14</t>
    <phoneticPr fontId="9"/>
  </si>
  <si>
    <t>H-250×125×6×9</t>
    <phoneticPr fontId="9"/>
  </si>
  <si>
    <t>H-244×175×7×11</t>
    <phoneticPr fontId="9"/>
  </si>
  <si>
    <t>H-200×200×8×12</t>
    <phoneticPr fontId="9"/>
  </si>
  <si>
    <t>H-150×75×5×7</t>
    <phoneticPr fontId="9"/>
  </si>
  <si>
    <t>H-148×100×6×9</t>
    <phoneticPr fontId="9"/>
  </si>
  <si>
    <t>STKR400</t>
    <phoneticPr fontId="9"/>
  </si>
  <si>
    <t>□-100×100×3.2</t>
    <phoneticPr fontId="9"/>
  </si>
  <si>
    <t>角形鋼管</t>
    <rPh sb="0" eb="2">
      <t>カクガタ</t>
    </rPh>
    <rPh sb="2" eb="4">
      <t>コウカン</t>
    </rPh>
    <phoneticPr fontId="9"/>
  </si>
  <si>
    <t>□-100×100×2.3</t>
    <phoneticPr fontId="9"/>
  </si>
  <si>
    <t>BCR295</t>
    <phoneticPr fontId="9"/>
  </si>
  <si>
    <t>□-300×300×12</t>
    <phoneticPr fontId="9"/>
  </si>
  <si>
    <t>□-250×250×9</t>
    <phoneticPr fontId="9"/>
  </si>
  <si>
    <t>溝形鋼</t>
    <rPh sb="0" eb="3">
      <t>ミゾガタコウ</t>
    </rPh>
    <phoneticPr fontId="9"/>
  </si>
  <si>
    <t>SS400</t>
    <phoneticPr fontId="9"/>
  </si>
  <si>
    <t>［-200×80×7.5×11</t>
    <phoneticPr fontId="9"/>
  </si>
  <si>
    <t>［-125×65×6×8</t>
    <phoneticPr fontId="9"/>
  </si>
  <si>
    <t>［-100×50×5×7.5</t>
    <phoneticPr fontId="9"/>
  </si>
  <si>
    <t>平鋼</t>
    <rPh sb="0" eb="1">
      <t>ヒラ</t>
    </rPh>
    <rPh sb="1" eb="2">
      <t>コウ</t>
    </rPh>
    <phoneticPr fontId="9"/>
  </si>
  <si>
    <t>SN490B</t>
    <phoneticPr fontId="9"/>
  </si>
  <si>
    <t>FB-9×25</t>
    <phoneticPr fontId="9"/>
  </si>
  <si>
    <t>ブレース</t>
    <phoneticPr fontId="9"/>
  </si>
  <si>
    <t>M16（JIS規格品）</t>
    <rPh sb="7" eb="10">
      <t>キカクヒン</t>
    </rPh>
    <phoneticPr fontId="9"/>
  </si>
  <si>
    <t>本</t>
    <rPh sb="0" eb="1">
      <t>ホン</t>
    </rPh>
    <phoneticPr fontId="9"/>
  </si>
  <si>
    <t>鋼板</t>
    <rPh sb="0" eb="2">
      <t>コウハン</t>
    </rPh>
    <phoneticPr fontId="9"/>
  </si>
  <si>
    <t>PL-4.5～9</t>
    <phoneticPr fontId="9"/>
  </si>
  <si>
    <t>PL-6～12</t>
    <phoneticPr fontId="9"/>
  </si>
  <si>
    <t>PL-19～22</t>
    <phoneticPr fontId="9"/>
  </si>
  <si>
    <t>高力ボルト</t>
    <rPh sb="0" eb="2">
      <t>コウリキ</t>
    </rPh>
    <phoneticPr fontId="9"/>
  </si>
  <si>
    <t>S10T</t>
    <phoneticPr fontId="9"/>
  </si>
  <si>
    <t>M20×60</t>
    <phoneticPr fontId="9"/>
  </si>
  <si>
    <t>M20×55</t>
    <phoneticPr fontId="9"/>
  </si>
  <si>
    <t>M20×50</t>
    <phoneticPr fontId="9"/>
  </si>
  <si>
    <t>M16×40</t>
    <phoneticPr fontId="9"/>
  </si>
  <si>
    <t>M20×45</t>
    <phoneticPr fontId="9"/>
  </si>
  <si>
    <t>アンカーボルト</t>
    <phoneticPr fontId="9"/>
  </si>
  <si>
    <t>M16　間柱分</t>
    <rPh sb="4" eb="6">
      <t>マバシラ</t>
    </rPh>
    <rPh sb="6" eb="7">
      <t>ブン</t>
    </rPh>
    <phoneticPr fontId="9"/>
  </si>
  <si>
    <t>（胴縁）</t>
    <rPh sb="1" eb="3">
      <t>ドウブチ</t>
    </rPh>
    <phoneticPr fontId="9"/>
  </si>
  <si>
    <t>（本体）</t>
    <rPh sb="1" eb="3">
      <t>ホンタイ</t>
    </rPh>
    <phoneticPr fontId="9"/>
  </si>
  <si>
    <t>軽量リップ溝形鋼</t>
    <rPh sb="0" eb="2">
      <t>ケイリョウ</t>
    </rPh>
    <rPh sb="5" eb="7">
      <t>ミゾガタ</t>
    </rPh>
    <rPh sb="7" eb="8">
      <t>コウ</t>
    </rPh>
    <phoneticPr fontId="19"/>
  </si>
  <si>
    <t>SSC400</t>
    <phoneticPr fontId="9"/>
  </si>
  <si>
    <t>C-100×50×20×2.3</t>
    <phoneticPr fontId="9"/>
  </si>
  <si>
    <t>アングルピース</t>
    <phoneticPr fontId="9"/>
  </si>
  <si>
    <t>既製品</t>
    <rPh sb="0" eb="3">
      <t>キセイヒン</t>
    </rPh>
    <phoneticPr fontId="9"/>
  </si>
  <si>
    <t>PL-2.3～6</t>
    <phoneticPr fontId="9"/>
  </si>
  <si>
    <t>中ボルト</t>
    <rPh sb="0" eb="1">
      <t>チュウ</t>
    </rPh>
    <phoneticPr fontId="9"/>
  </si>
  <si>
    <t>M12×140</t>
    <phoneticPr fontId="9"/>
  </si>
  <si>
    <t>M12×35</t>
    <phoneticPr fontId="9"/>
  </si>
  <si>
    <t>アンカーセット</t>
    <phoneticPr fontId="9"/>
  </si>
  <si>
    <t>間柱分</t>
    <rPh sb="0" eb="2">
      <t>マバシラ</t>
    </rPh>
    <rPh sb="2" eb="3">
      <t>ブン</t>
    </rPh>
    <phoneticPr fontId="9"/>
  </si>
  <si>
    <t>箇所</t>
    <rPh sb="0" eb="2">
      <t>カショ</t>
    </rPh>
    <phoneticPr fontId="9"/>
  </si>
  <si>
    <t>工場加工費</t>
    <rPh sb="0" eb="2">
      <t>コウジョウ</t>
    </rPh>
    <rPh sb="2" eb="5">
      <t>カコウヒ</t>
    </rPh>
    <phoneticPr fontId="9"/>
  </si>
  <si>
    <t>消耗副資材費</t>
    <rPh sb="0" eb="2">
      <t>ショウモウ</t>
    </rPh>
    <rPh sb="2" eb="5">
      <t>フクシザイ</t>
    </rPh>
    <rPh sb="5" eb="6">
      <t>ヒ</t>
    </rPh>
    <phoneticPr fontId="9"/>
  </si>
  <si>
    <t>機器損料</t>
    <rPh sb="0" eb="2">
      <t>キキ</t>
    </rPh>
    <rPh sb="2" eb="4">
      <t>ソンリョウ</t>
    </rPh>
    <phoneticPr fontId="9"/>
  </si>
  <si>
    <t>防錆費</t>
    <rPh sb="0" eb="2">
      <t>ボウセイ</t>
    </rPh>
    <rPh sb="2" eb="3">
      <t>ヒ</t>
    </rPh>
    <phoneticPr fontId="9"/>
  </si>
  <si>
    <t>赤さび色</t>
    <rPh sb="0" eb="1">
      <t>アカ</t>
    </rPh>
    <rPh sb="3" eb="4">
      <t>ショク</t>
    </rPh>
    <phoneticPr fontId="9"/>
  </si>
  <si>
    <t>溶融亜鉛メッキ費</t>
    <rPh sb="0" eb="2">
      <t>ヨウユウ</t>
    </rPh>
    <rPh sb="2" eb="4">
      <t>アエン</t>
    </rPh>
    <rPh sb="7" eb="8">
      <t>ヒ</t>
    </rPh>
    <phoneticPr fontId="9"/>
  </si>
  <si>
    <t>オーバースライダー部分</t>
    <rPh sb="9" eb="11">
      <t>ブブン</t>
    </rPh>
    <phoneticPr fontId="9"/>
  </si>
  <si>
    <t>積込・運搬費</t>
    <rPh sb="0" eb="2">
      <t>ツミコミ</t>
    </rPh>
    <rPh sb="3" eb="6">
      <t>ウンパンヒ</t>
    </rPh>
    <phoneticPr fontId="9"/>
  </si>
  <si>
    <t>重機損料</t>
    <rPh sb="0" eb="2">
      <t>ジュウキ</t>
    </rPh>
    <rPh sb="2" eb="4">
      <t>ソンリョウ</t>
    </rPh>
    <phoneticPr fontId="9"/>
  </si>
  <si>
    <t>現場建方費</t>
    <rPh sb="0" eb="2">
      <t>ゲンバ</t>
    </rPh>
    <rPh sb="2" eb="4">
      <t>タテカタ</t>
    </rPh>
    <rPh sb="4" eb="5">
      <t>ヒ</t>
    </rPh>
    <phoneticPr fontId="9"/>
  </si>
  <si>
    <t>ボルト本締め費</t>
    <rPh sb="3" eb="4">
      <t>ホン</t>
    </rPh>
    <rPh sb="4" eb="5">
      <t>ジ</t>
    </rPh>
    <rPh sb="6" eb="7">
      <t>ヒ</t>
    </rPh>
    <phoneticPr fontId="9"/>
  </si>
  <si>
    <t>施工図費</t>
    <rPh sb="0" eb="3">
      <t>セコウズ</t>
    </rPh>
    <rPh sb="3" eb="4">
      <t>ヒ</t>
    </rPh>
    <phoneticPr fontId="9"/>
  </si>
  <si>
    <t>自主検査費</t>
    <rPh sb="0" eb="2">
      <t>ジシュ</t>
    </rPh>
    <rPh sb="2" eb="5">
      <t>ケンサヒ</t>
    </rPh>
    <phoneticPr fontId="9"/>
  </si>
  <si>
    <t>第三者超音波検査</t>
    <rPh sb="0" eb="3">
      <t>ダイサンシャ</t>
    </rPh>
    <rPh sb="3" eb="6">
      <t>チョウオンパ</t>
    </rPh>
    <rPh sb="6" eb="8">
      <t>ケンサ</t>
    </rPh>
    <phoneticPr fontId="9"/>
  </si>
  <si>
    <t>（柱脚工事）</t>
    <rPh sb="1" eb="3">
      <t>チュウキャク</t>
    </rPh>
    <rPh sb="3" eb="5">
      <t>コウジ</t>
    </rPh>
    <phoneticPr fontId="9"/>
  </si>
  <si>
    <t>ベースパック</t>
    <phoneticPr fontId="9"/>
  </si>
  <si>
    <t>30-12V</t>
    <phoneticPr fontId="9"/>
  </si>
  <si>
    <t>基</t>
    <rPh sb="0" eb="1">
      <t>キ</t>
    </rPh>
    <phoneticPr fontId="9"/>
  </si>
  <si>
    <t>25-09V</t>
    <phoneticPr fontId="9"/>
  </si>
  <si>
    <t>施工費</t>
    <rPh sb="0" eb="3">
      <t>セコウヒ</t>
    </rPh>
    <phoneticPr fontId="9"/>
  </si>
  <si>
    <t>グラウド・セット手間共</t>
    <rPh sb="8" eb="10">
      <t>テマ</t>
    </rPh>
    <rPh sb="10" eb="11">
      <t>トモ</t>
    </rPh>
    <phoneticPr fontId="9"/>
  </si>
  <si>
    <t>式</t>
    <rPh sb="0" eb="1">
      <t>シキ</t>
    </rPh>
    <phoneticPr fontId="9"/>
  </si>
  <si>
    <t>（付帯工事）</t>
    <rPh sb="1" eb="3">
      <t>フタイ</t>
    </rPh>
    <rPh sb="3" eb="5">
      <t>コウジ</t>
    </rPh>
    <phoneticPr fontId="9"/>
  </si>
  <si>
    <t>ルーフデッキ</t>
    <phoneticPr fontId="9"/>
  </si>
  <si>
    <t>UA-R 1.2 Z27</t>
    <phoneticPr fontId="9"/>
  </si>
  <si>
    <t>運送費</t>
    <rPh sb="0" eb="3">
      <t>ウンソウヒ</t>
    </rPh>
    <phoneticPr fontId="9"/>
  </si>
  <si>
    <t>荷揚げ費</t>
    <rPh sb="0" eb="2">
      <t>ニアゲ</t>
    </rPh>
    <rPh sb="3" eb="4">
      <t>ヒ</t>
    </rPh>
    <phoneticPr fontId="9"/>
  </si>
  <si>
    <t>重機共</t>
    <rPh sb="0" eb="3">
      <t>ジュウキトモ</t>
    </rPh>
    <phoneticPr fontId="9"/>
  </si>
  <si>
    <t>貼り手間</t>
    <rPh sb="0" eb="1">
      <t>ハ</t>
    </rPh>
    <rPh sb="2" eb="4">
      <t>テマ</t>
    </rPh>
    <phoneticPr fontId="9"/>
  </si>
  <si>
    <t>ｍ2</t>
    <phoneticPr fontId="9"/>
  </si>
  <si>
    <t>溶接手間</t>
    <rPh sb="0" eb="2">
      <t>ヨウセツ</t>
    </rPh>
    <rPh sb="2" eb="4">
      <t>テマ</t>
    </rPh>
    <phoneticPr fontId="9"/>
  </si>
  <si>
    <t>機器損料・消耗品共</t>
    <rPh sb="0" eb="2">
      <t>キキ</t>
    </rPh>
    <rPh sb="2" eb="4">
      <t>ソンリョウ</t>
    </rPh>
    <rPh sb="5" eb="8">
      <t>ショウモウヒン</t>
    </rPh>
    <rPh sb="8" eb="9">
      <t>トモ</t>
    </rPh>
    <phoneticPr fontId="9"/>
  </si>
  <si>
    <t>SN490C</t>
    <phoneticPr fontId="9"/>
  </si>
  <si>
    <t>押出成形ｾﾒﾝﾄ板（横張）</t>
    <rPh sb="0" eb="9">
      <t>オシダシセイケイセメントバン</t>
    </rPh>
    <rPh sb="10" eb="12">
      <t>ヨコバリ</t>
    </rPh>
    <phoneticPr fontId="9"/>
  </si>
  <si>
    <t>同上　出隅共材</t>
    <rPh sb="0" eb="2">
      <t>ドウジョウ</t>
    </rPh>
    <rPh sb="3" eb="5">
      <t>デスミ</t>
    </rPh>
    <rPh sb="5" eb="6">
      <t>トモ</t>
    </rPh>
    <rPh sb="6" eb="7">
      <t>ザイ</t>
    </rPh>
    <phoneticPr fontId="9"/>
  </si>
  <si>
    <t>t=18 ﾌﾗｯﾄ 工場塗装品 止め金具共</t>
    <rPh sb="10" eb="12">
      <t>コウジョウ</t>
    </rPh>
    <rPh sb="12" eb="14">
      <t>トソウ</t>
    </rPh>
    <rPh sb="14" eb="15">
      <t>ヒン</t>
    </rPh>
    <rPh sb="16" eb="17">
      <t>ト</t>
    </rPh>
    <rPh sb="18" eb="20">
      <t>カナグ</t>
    </rPh>
    <rPh sb="20" eb="21">
      <t>トモ</t>
    </rPh>
    <phoneticPr fontId="9"/>
  </si>
  <si>
    <t>同上　入隅共材</t>
    <rPh sb="0" eb="2">
      <t>ドウジョウ</t>
    </rPh>
    <rPh sb="3" eb="4">
      <t>イリ</t>
    </rPh>
    <rPh sb="5" eb="6">
      <t>トモ</t>
    </rPh>
    <rPh sb="6" eb="7">
      <t>ザイ</t>
    </rPh>
    <phoneticPr fontId="9"/>
  </si>
  <si>
    <t>ｍ</t>
    <phoneticPr fontId="9"/>
  </si>
  <si>
    <t>t=20 ﾘﾌﾞ付 工場塗装品 止め金具共</t>
    <rPh sb="8" eb="9">
      <t>ツキ</t>
    </rPh>
    <rPh sb="10" eb="12">
      <t>コウジョウ</t>
    </rPh>
    <rPh sb="12" eb="14">
      <t>トソウ</t>
    </rPh>
    <rPh sb="14" eb="15">
      <t>ヒン</t>
    </rPh>
    <rPh sb="16" eb="17">
      <t>ト</t>
    </rPh>
    <rPh sb="18" eb="20">
      <t>カナグ</t>
    </rPh>
    <rPh sb="20" eb="21">
      <t>トモ</t>
    </rPh>
    <phoneticPr fontId="9"/>
  </si>
  <si>
    <t>ﾗﾑﾀﾞｼﾘｺﾝｸﾘｰﾝL18-ﾖｺ 同等品</t>
    <rPh sb="19" eb="22">
      <t>ドウトウヒン</t>
    </rPh>
    <phoneticPr fontId="9"/>
  </si>
  <si>
    <t>ﾗﾑﾀﾞｼﾘｺﾝｸﾘｰﾝL20-8F 同等品</t>
    <rPh sb="19" eb="22">
      <t>ドウトウヒン</t>
    </rPh>
    <phoneticPr fontId="9"/>
  </si>
  <si>
    <t>t=25 ﾘﾌﾞ付 工場塗装品 止め金具共</t>
    <rPh sb="8" eb="9">
      <t>ツキ</t>
    </rPh>
    <rPh sb="10" eb="12">
      <t>コウジョウ</t>
    </rPh>
    <rPh sb="12" eb="14">
      <t>トソウ</t>
    </rPh>
    <rPh sb="14" eb="15">
      <t>ヒン</t>
    </rPh>
    <rPh sb="16" eb="17">
      <t>ト</t>
    </rPh>
    <rPh sb="18" eb="20">
      <t>カナグ</t>
    </rPh>
    <rPh sb="20" eb="21">
      <t>トモ</t>
    </rPh>
    <phoneticPr fontId="9"/>
  </si>
  <si>
    <t>ﾗﾑﾀﾞｼﾘｺﾝｸﾘｰﾝL25-10S 同等品</t>
    <rPh sb="20" eb="23">
      <t>ドウトウヒン</t>
    </rPh>
    <phoneticPr fontId="9"/>
  </si>
  <si>
    <t>t=18 ﾌﾗｯﾄ 工場塗装品(木目調)</t>
    <rPh sb="10" eb="12">
      <t>コウジョウ</t>
    </rPh>
    <rPh sb="12" eb="14">
      <t>トソウ</t>
    </rPh>
    <rPh sb="14" eb="15">
      <t>ヒン</t>
    </rPh>
    <rPh sb="16" eb="19">
      <t>モクメチョウ</t>
    </rPh>
    <phoneticPr fontId="9"/>
  </si>
  <si>
    <t>止め金具共</t>
    <rPh sb="0" eb="1">
      <t>ト</t>
    </rPh>
    <rPh sb="2" eb="4">
      <t>カナグ</t>
    </rPh>
    <rPh sb="4" eb="5">
      <t>トモ</t>
    </rPh>
    <phoneticPr fontId="9"/>
  </si>
  <si>
    <t>ﾗﾑﾀﾞｵｰｸL18-ﾀﾃ 同等品</t>
    <rPh sb="14" eb="17">
      <t>ドウトウヒン</t>
    </rPh>
    <phoneticPr fontId="9"/>
  </si>
  <si>
    <t>透湿防水シート</t>
    <rPh sb="0" eb="2">
      <t>トウシツ</t>
    </rPh>
    <rPh sb="2" eb="4">
      <t>ボウスイ</t>
    </rPh>
    <phoneticPr fontId="9"/>
  </si>
  <si>
    <t>ハットジョイナー</t>
    <phoneticPr fontId="9"/>
  </si>
  <si>
    <t>水切</t>
    <rPh sb="0" eb="2">
      <t>ミズキリ</t>
    </rPh>
    <phoneticPr fontId="9"/>
  </si>
  <si>
    <t>アルミ</t>
    <phoneticPr fontId="9"/>
  </si>
  <si>
    <t>ポリエチレンシート</t>
    <phoneticPr fontId="9"/>
  </si>
  <si>
    <t>ガルバリウム鋼板</t>
    <rPh sb="6" eb="8">
      <t>コウハン</t>
    </rPh>
    <phoneticPr fontId="9"/>
  </si>
  <si>
    <t>スターター金物</t>
    <rPh sb="5" eb="7">
      <t>カナモノ</t>
    </rPh>
    <phoneticPr fontId="9"/>
  </si>
  <si>
    <t>アルミ押出材</t>
    <rPh sb="3" eb="6">
      <t>オシダシザイ</t>
    </rPh>
    <phoneticPr fontId="9"/>
  </si>
  <si>
    <t>水切　出隅</t>
    <rPh sb="0" eb="2">
      <t>ミズキリ</t>
    </rPh>
    <rPh sb="3" eb="5">
      <t>デスミ</t>
    </rPh>
    <phoneticPr fontId="9"/>
  </si>
  <si>
    <t>下り壁下端見切縁</t>
    <rPh sb="0" eb="1">
      <t>サガ</t>
    </rPh>
    <rPh sb="2" eb="3">
      <t>カベ</t>
    </rPh>
    <rPh sb="3" eb="5">
      <t>カタン</t>
    </rPh>
    <rPh sb="5" eb="7">
      <t>ミキ</t>
    </rPh>
    <rPh sb="7" eb="8">
      <t>ブチ</t>
    </rPh>
    <phoneticPr fontId="9"/>
  </si>
  <si>
    <t>搬入荷降し費</t>
    <rPh sb="0" eb="2">
      <t>ハンニュウ</t>
    </rPh>
    <rPh sb="2" eb="3">
      <t>ニ</t>
    </rPh>
    <rPh sb="3" eb="4">
      <t>オ</t>
    </rPh>
    <rPh sb="5" eb="6">
      <t>ヒ</t>
    </rPh>
    <phoneticPr fontId="9"/>
  </si>
  <si>
    <t>機械損料</t>
    <rPh sb="0" eb="2">
      <t>キカイ</t>
    </rPh>
    <rPh sb="2" eb="4">
      <t>ソンリョウ</t>
    </rPh>
    <phoneticPr fontId="9"/>
  </si>
  <si>
    <t>残材処理費</t>
    <rPh sb="0" eb="2">
      <t>ザンザイ</t>
    </rPh>
    <rPh sb="2" eb="5">
      <t>ショリヒ</t>
    </rPh>
    <phoneticPr fontId="9"/>
  </si>
  <si>
    <t>塩ビシート防水</t>
    <rPh sb="0" eb="1">
      <t>エン</t>
    </rPh>
    <rPh sb="5" eb="7">
      <t>ボウスイ</t>
    </rPh>
    <phoneticPr fontId="9"/>
  </si>
  <si>
    <t>平部 t=1.5(非歩行)</t>
    <rPh sb="0" eb="2">
      <t>ヒラブ</t>
    </rPh>
    <rPh sb="9" eb="10">
      <t>ヒ</t>
    </rPh>
    <rPh sb="10" eb="12">
      <t>ホコウ</t>
    </rPh>
    <phoneticPr fontId="9"/>
  </si>
  <si>
    <t>断熱材:硬質ｳﾚﾀﾝﾌｫｰﾑt=30共</t>
    <rPh sb="0" eb="1">
      <t>ダン</t>
    </rPh>
    <rPh sb="1" eb="2">
      <t>ネツ</t>
    </rPh>
    <rPh sb="2" eb="3">
      <t>ザイ</t>
    </rPh>
    <rPh sb="4" eb="6">
      <t>コウシツ</t>
    </rPh>
    <rPh sb="18" eb="19">
      <t>トモ</t>
    </rPh>
    <phoneticPr fontId="9"/>
  </si>
  <si>
    <t>同上</t>
    <rPh sb="0" eb="2">
      <t>ドウジョウ</t>
    </rPh>
    <phoneticPr fontId="9"/>
  </si>
  <si>
    <t>立上り</t>
    <rPh sb="0" eb="2">
      <t>タチアガ</t>
    </rPh>
    <phoneticPr fontId="9"/>
  </si>
  <si>
    <t>ﾊﾟﾗﾍﾟｯﾄ天端</t>
    <rPh sb="7" eb="9">
      <t>テンタン</t>
    </rPh>
    <phoneticPr fontId="9"/>
  </si>
  <si>
    <t>外壁取合いｼｰﾘﾝｸﾞ</t>
    <rPh sb="0" eb="2">
      <t>ガイヘキ</t>
    </rPh>
    <rPh sb="2" eb="4">
      <t>トリア</t>
    </rPh>
    <phoneticPr fontId="9"/>
  </si>
  <si>
    <t>建具及び庇廻り取合いｼｰﾘﾝｸﾞ</t>
    <rPh sb="0" eb="2">
      <t>タテグ</t>
    </rPh>
    <rPh sb="2" eb="3">
      <t>オヨ</t>
    </rPh>
    <rPh sb="4" eb="5">
      <t>ヒサシ</t>
    </rPh>
    <rPh sb="5" eb="6">
      <t>マワリ</t>
    </rPh>
    <rPh sb="7" eb="8">
      <t>ト</t>
    </rPh>
    <rPh sb="8" eb="9">
      <t>ア</t>
    </rPh>
    <phoneticPr fontId="9"/>
  </si>
  <si>
    <t>壁取合いｼｰﾘﾝｸﾞ</t>
    <rPh sb="0" eb="1">
      <t>カベ</t>
    </rPh>
    <rPh sb="1" eb="3">
      <t>トリア</t>
    </rPh>
    <phoneticPr fontId="9"/>
  </si>
  <si>
    <t>MS-2　15×10</t>
    <phoneticPr fontId="9"/>
  </si>
  <si>
    <t>水廻り取合いｼｰﾘﾝｸﾞ</t>
    <rPh sb="0" eb="2">
      <t>ミズマワ</t>
    </rPh>
    <rPh sb="3" eb="5">
      <t>トリア</t>
    </rPh>
    <phoneticPr fontId="9"/>
  </si>
  <si>
    <t>磁器質100角ﾀｲﾙ</t>
    <rPh sb="0" eb="3">
      <t>ジキシツ</t>
    </rPh>
    <rPh sb="6" eb="7">
      <t>カク</t>
    </rPh>
    <phoneticPr fontId="9"/>
  </si>
  <si>
    <t>壁</t>
    <rPh sb="0" eb="1">
      <t>カベ</t>
    </rPh>
    <phoneticPr fontId="9"/>
  </si>
  <si>
    <t>陶器質100角ﾀｲﾙ</t>
    <rPh sb="0" eb="3">
      <t>トウキシツ</t>
    </rPh>
    <rPh sb="6" eb="7">
      <t>カク</t>
    </rPh>
    <phoneticPr fontId="9"/>
  </si>
  <si>
    <t>杉　2級</t>
    <rPh sb="3" eb="4">
      <t>キュウ</t>
    </rPh>
    <phoneticPr fontId="9"/>
  </si>
  <si>
    <t>正割</t>
    <rPh sb="0" eb="1">
      <t>セイ</t>
    </rPh>
    <rPh sb="1" eb="2">
      <t>ワリ</t>
    </rPh>
    <phoneticPr fontId="9"/>
  </si>
  <si>
    <t>平割</t>
    <rPh sb="0" eb="1">
      <t>ヒラ</t>
    </rPh>
    <phoneticPr fontId="9"/>
  </si>
  <si>
    <t>造作材</t>
    <rPh sb="0" eb="3">
      <t>ゾウサクザイ</t>
    </rPh>
    <phoneticPr fontId="9"/>
  </si>
  <si>
    <t>桧　上小節</t>
    <rPh sb="0" eb="1">
      <t>ヒノキ</t>
    </rPh>
    <rPh sb="2" eb="3">
      <t>ジョウ</t>
    </rPh>
    <rPh sb="3" eb="5">
      <t>コブシ</t>
    </rPh>
    <phoneticPr fontId="9"/>
  </si>
  <si>
    <t>正角</t>
    <rPh sb="0" eb="2">
      <t>セイカク</t>
    </rPh>
    <phoneticPr fontId="9"/>
  </si>
  <si>
    <t>桧　上小節</t>
    <rPh sb="2" eb="3">
      <t>ジョウ</t>
    </rPh>
    <rPh sb="3" eb="5">
      <t>コブシ</t>
    </rPh>
    <phoneticPr fontId="9"/>
  </si>
  <si>
    <t>平割</t>
    <rPh sb="0" eb="2">
      <t>ヒラワリ</t>
    </rPh>
    <phoneticPr fontId="9"/>
  </si>
  <si>
    <t>防腐･防蟻処理</t>
    <rPh sb="0" eb="2">
      <t>ボウフ</t>
    </rPh>
    <rPh sb="3" eb="5">
      <t>ボウギ</t>
    </rPh>
    <rPh sb="5" eb="7">
      <t>ショリ</t>
    </rPh>
    <phoneticPr fontId="9"/>
  </si>
  <si>
    <t>ルーフドレン</t>
    <phoneticPr fontId="9"/>
  </si>
  <si>
    <t>鋳鉄製　横引き100φ</t>
    <rPh sb="0" eb="3">
      <t>チュウテツセイ</t>
    </rPh>
    <rPh sb="4" eb="6">
      <t>ヨコビ</t>
    </rPh>
    <phoneticPr fontId="9"/>
  </si>
  <si>
    <t>縦樋</t>
    <rPh sb="0" eb="1">
      <t>タテ</t>
    </rPh>
    <rPh sb="1" eb="2">
      <t>トイ</t>
    </rPh>
    <phoneticPr fontId="9"/>
  </si>
  <si>
    <t>カラーVP100φ　掴み金物共</t>
    <rPh sb="10" eb="11">
      <t>ツカ</t>
    </rPh>
    <rPh sb="12" eb="15">
      <t>カナモノトモ</t>
    </rPh>
    <phoneticPr fontId="9"/>
  </si>
  <si>
    <t>【　外部　】</t>
    <rPh sb="2" eb="3">
      <t>ガイ</t>
    </rPh>
    <phoneticPr fontId="9"/>
  </si>
  <si>
    <t>パラペット天端　捨て笠木</t>
    <rPh sb="5" eb="7">
      <t>テンタン</t>
    </rPh>
    <rPh sb="8" eb="9">
      <t>ス</t>
    </rPh>
    <rPh sb="10" eb="12">
      <t>カサギ</t>
    </rPh>
    <phoneticPr fontId="9"/>
  </si>
  <si>
    <t>デッキ面　受け鋼板</t>
    <rPh sb="3" eb="4">
      <t>メン</t>
    </rPh>
    <rPh sb="5" eb="6">
      <t>ウ</t>
    </rPh>
    <rPh sb="7" eb="9">
      <t>コウハン</t>
    </rPh>
    <phoneticPr fontId="9"/>
  </si>
  <si>
    <t>St PL-0.8 W=250</t>
    <phoneticPr fontId="9"/>
  </si>
  <si>
    <t>St PL-0.8 W=120</t>
    <phoneticPr fontId="9"/>
  </si>
  <si>
    <t>ｍ</t>
    <phoneticPr fontId="9"/>
  </si>
  <si>
    <t>アルミ笠木</t>
    <rPh sb="3" eb="5">
      <t>カサギ</t>
    </rPh>
    <phoneticPr fontId="9"/>
  </si>
  <si>
    <t>押出型材 W=200</t>
    <rPh sb="0" eb="2">
      <t>オシダシ</t>
    </rPh>
    <rPh sb="2" eb="4">
      <t>カタザイ</t>
    </rPh>
    <phoneticPr fontId="9"/>
  </si>
  <si>
    <t>アルミ水切</t>
    <rPh sb="3" eb="5">
      <t>ミズキリ</t>
    </rPh>
    <phoneticPr fontId="9"/>
  </si>
  <si>
    <t>押出型材 D=50</t>
    <rPh sb="0" eb="2">
      <t>オシダシ</t>
    </rPh>
    <rPh sb="2" eb="4">
      <t>カタザイ</t>
    </rPh>
    <phoneticPr fontId="9"/>
  </si>
  <si>
    <t>防水押え金物</t>
    <rPh sb="0" eb="2">
      <t>ボウスイ</t>
    </rPh>
    <rPh sb="2" eb="3">
      <t>オサ</t>
    </rPh>
    <rPh sb="4" eb="6">
      <t>カナモノ</t>
    </rPh>
    <phoneticPr fontId="9"/>
  </si>
  <si>
    <t>押出型材 L-30×10</t>
    <rPh sb="0" eb="2">
      <t>オシダシ</t>
    </rPh>
    <rPh sb="2" eb="4">
      <t>カタザイ</t>
    </rPh>
    <phoneticPr fontId="9"/>
  </si>
  <si>
    <t>軒天　LGS下地</t>
    <rPh sb="0" eb="2">
      <t>ノキテン</t>
    </rPh>
    <rPh sb="6" eb="8">
      <t>シタジ</t>
    </rPh>
    <phoneticPr fontId="9"/>
  </si>
  <si>
    <t>25型</t>
    <rPh sb="2" eb="3">
      <t>ガタ</t>
    </rPh>
    <phoneticPr fontId="9"/>
  </si>
  <si>
    <t>ｍ2</t>
    <phoneticPr fontId="9"/>
  </si>
  <si>
    <t>【　内部　】</t>
    <rPh sb="2" eb="3">
      <t>ナイ</t>
    </rPh>
    <phoneticPr fontId="9"/>
  </si>
  <si>
    <t>WD-3,4　下枠見切材</t>
    <rPh sb="7" eb="8">
      <t>シタ</t>
    </rPh>
    <rPh sb="8" eb="9">
      <t>ワク</t>
    </rPh>
    <rPh sb="9" eb="11">
      <t>ミキ</t>
    </rPh>
    <rPh sb="11" eb="12">
      <t>ザイ</t>
    </rPh>
    <phoneticPr fontId="9"/>
  </si>
  <si>
    <t>ｍ</t>
    <phoneticPr fontId="9"/>
  </si>
  <si>
    <t>壁　見切材</t>
    <rPh sb="0" eb="1">
      <t>カベ</t>
    </rPh>
    <rPh sb="2" eb="4">
      <t>ミキ</t>
    </rPh>
    <rPh sb="4" eb="5">
      <t>ザイ</t>
    </rPh>
    <phoneticPr fontId="9"/>
  </si>
  <si>
    <t>SUS PL-2.0 HL 糸幅100</t>
    <rPh sb="14" eb="15">
      <t>イト</t>
    </rPh>
    <rPh sb="15" eb="16">
      <t>ハバ</t>
    </rPh>
    <phoneticPr fontId="9"/>
  </si>
  <si>
    <t>SUS PL-1.0 HL 糸幅125</t>
    <rPh sb="14" eb="15">
      <t>イト</t>
    </rPh>
    <rPh sb="15" eb="16">
      <t>ハバ</t>
    </rPh>
    <phoneticPr fontId="9"/>
  </si>
  <si>
    <t>壁　LGS下地</t>
    <rPh sb="0" eb="1">
      <t>カベ</t>
    </rPh>
    <rPh sb="5" eb="7">
      <t>シタジ</t>
    </rPh>
    <phoneticPr fontId="9"/>
  </si>
  <si>
    <t>50型</t>
    <rPh sb="2" eb="3">
      <t>ガタ</t>
    </rPh>
    <phoneticPr fontId="9"/>
  </si>
  <si>
    <t>65型</t>
    <rPh sb="2" eb="3">
      <t>ガタ</t>
    </rPh>
    <phoneticPr fontId="9"/>
  </si>
  <si>
    <t>〃</t>
    <phoneticPr fontId="9"/>
  </si>
  <si>
    <t>天井</t>
    <rPh sb="0" eb="2">
      <t>テンジョウ</t>
    </rPh>
    <phoneticPr fontId="9"/>
  </si>
  <si>
    <t>天井　LGS下地</t>
    <rPh sb="0" eb="2">
      <t>テンジョウ</t>
    </rPh>
    <rPh sb="6" eb="8">
      <t>シタジ</t>
    </rPh>
    <phoneticPr fontId="9"/>
  </si>
  <si>
    <t>ふところH&lt;1,500</t>
    <phoneticPr fontId="9"/>
  </si>
  <si>
    <t>箇所</t>
    <rPh sb="0" eb="2">
      <t>カショ</t>
    </rPh>
    <phoneticPr fontId="9"/>
  </si>
  <si>
    <t>内壁LGS下地　均しﾓﾙﾀﾙ</t>
    <rPh sb="0" eb="1">
      <t>ウチ</t>
    </rPh>
    <rPh sb="1" eb="2">
      <t>カベ</t>
    </rPh>
    <rPh sb="5" eb="7">
      <t>シタジ</t>
    </rPh>
    <rPh sb="8" eb="9">
      <t>ナラ</t>
    </rPh>
    <phoneticPr fontId="9"/>
  </si>
  <si>
    <t>【　　外部　　】</t>
    <rPh sb="3" eb="5">
      <t>ガイブ</t>
    </rPh>
    <phoneticPr fontId="9"/>
  </si>
  <si>
    <t>【　　内部　　】</t>
    <rPh sb="3" eb="5">
      <t>ナイブ</t>
    </rPh>
    <phoneticPr fontId="9"/>
  </si>
  <si>
    <t>壁</t>
    <rPh sb="0" eb="1">
      <t>カベ</t>
    </rPh>
    <phoneticPr fontId="9"/>
  </si>
  <si>
    <t>両開き戸</t>
    <rPh sb="0" eb="1">
      <t>リョウ</t>
    </rPh>
    <rPh sb="1" eb="2">
      <t>ヒラ</t>
    </rPh>
    <rPh sb="3" eb="4">
      <t>ド</t>
    </rPh>
    <phoneticPr fontId="9"/>
  </si>
  <si>
    <t>ﾎﾟﾘ合板ﾌﾗｯｼｭ</t>
    <rPh sb="3" eb="5">
      <t>ゴウハン</t>
    </rPh>
    <phoneticPr fontId="9"/>
  </si>
  <si>
    <t>片開き戸</t>
    <rPh sb="0" eb="1">
      <t>カタ</t>
    </rPh>
    <rPh sb="1" eb="2">
      <t>ヒラ</t>
    </rPh>
    <rPh sb="3" eb="4">
      <t>ト</t>
    </rPh>
    <phoneticPr fontId="9"/>
  </si>
  <si>
    <t>ﾎﾟﾘ合板ﾌﾗｯｼｭ</t>
    <rPh sb="3" eb="5">
      <t>ゴウバン</t>
    </rPh>
    <phoneticPr fontId="9"/>
  </si>
  <si>
    <t>引き違い格子戸</t>
    <rPh sb="0" eb="1">
      <t>ヒ</t>
    </rPh>
    <rPh sb="2" eb="3">
      <t>チガ</t>
    </rPh>
    <rPh sb="4" eb="7">
      <t>コウシド</t>
    </rPh>
    <phoneticPr fontId="9"/>
  </si>
  <si>
    <t>桧</t>
    <phoneticPr fontId="9"/>
  </si>
  <si>
    <t>引き違い襖戸</t>
    <rPh sb="0" eb="1">
      <t>ヒ</t>
    </rPh>
    <rPh sb="2" eb="3">
      <t>チガ</t>
    </rPh>
    <rPh sb="4" eb="6">
      <t>フスマト</t>
    </rPh>
    <phoneticPr fontId="9"/>
  </si>
  <si>
    <t>FD-1</t>
    <phoneticPr fontId="9"/>
  </si>
  <si>
    <t>新鳥の子襖紙</t>
    <rPh sb="0" eb="1">
      <t>シン</t>
    </rPh>
    <rPh sb="1" eb="2">
      <t>トリ</t>
    </rPh>
    <rPh sb="3" eb="4">
      <t>コ</t>
    </rPh>
    <rPh sb="4" eb="6">
      <t>フスマシ</t>
    </rPh>
    <phoneticPr fontId="9"/>
  </si>
  <si>
    <t>引き違い襖</t>
    <rPh sb="0" eb="1">
      <t>ヒ</t>
    </rPh>
    <rPh sb="2" eb="3">
      <t>チガ</t>
    </rPh>
    <rPh sb="4" eb="5">
      <t>フスマ</t>
    </rPh>
    <phoneticPr fontId="9"/>
  </si>
  <si>
    <t>F-1a</t>
    <phoneticPr fontId="9"/>
  </si>
  <si>
    <t>F-1b</t>
    <phoneticPr fontId="9"/>
  </si>
  <si>
    <t>F-1c</t>
    <phoneticPr fontId="9"/>
  </si>
  <si>
    <t>S-1</t>
    <phoneticPr fontId="9"/>
  </si>
  <si>
    <t>三連引分け障子</t>
    <rPh sb="0" eb="2">
      <t>サンレン</t>
    </rPh>
    <rPh sb="2" eb="4">
      <t>ヒキワ</t>
    </rPh>
    <rPh sb="5" eb="7">
      <t>ショウジ</t>
    </rPh>
    <phoneticPr fontId="9"/>
  </si>
  <si>
    <t>桧</t>
    <rPh sb="0" eb="1">
      <t>ヒノキ</t>
    </rPh>
    <phoneticPr fontId="9"/>
  </si>
  <si>
    <t>W850×H1,800　建具金物共</t>
    <rPh sb="12" eb="14">
      <t>タテグ</t>
    </rPh>
    <rPh sb="14" eb="17">
      <t>カナモノトモ</t>
    </rPh>
    <phoneticPr fontId="9"/>
  </si>
  <si>
    <t>W750×H1,800　建具金物共</t>
    <phoneticPr fontId="9"/>
  </si>
  <si>
    <t>W700×H1,800　建具金物共</t>
    <phoneticPr fontId="9"/>
  </si>
  <si>
    <t>W1,700×H1,800　建具金物共</t>
    <phoneticPr fontId="9"/>
  </si>
  <si>
    <t>W1,600×H1,800　建具金物共</t>
    <phoneticPr fontId="9"/>
  </si>
  <si>
    <t>W1,400×H1,800　建具金物共</t>
    <phoneticPr fontId="9"/>
  </si>
  <si>
    <t>W1,500×H1,800　建具金物共</t>
    <phoneticPr fontId="9"/>
  </si>
  <si>
    <t>W5,300×H1,800　建具金物共</t>
    <phoneticPr fontId="9"/>
  </si>
  <si>
    <t>ｱﾙﾐ 縦すべり出し窓</t>
    <rPh sb="4" eb="5">
      <t>タテ</t>
    </rPh>
    <rPh sb="8" eb="9">
      <t>ダ</t>
    </rPh>
    <rPh sb="10" eb="11">
      <t>マド</t>
    </rPh>
    <phoneticPr fontId="9"/>
  </si>
  <si>
    <t>半外付けﾀｲﾌﾟ、網戸付</t>
    <rPh sb="0" eb="1">
      <t>ハン</t>
    </rPh>
    <rPh sb="1" eb="3">
      <t>ソトヅ</t>
    </rPh>
    <rPh sb="9" eb="11">
      <t>アミド</t>
    </rPh>
    <rPh sb="11" eb="12">
      <t>ツ</t>
    </rPh>
    <phoneticPr fontId="9"/>
  </si>
  <si>
    <t>W500×H800</t>
    <phoneticPr fontId="9"/>
  </si>
  <si>
    <t>ｱﾙﾐ 引き違い窓</t>
    <rPh sb="4" eb="5">
      <t>ヒ</t>
    </rPh>
    <rPh sb="6" eb="7">
      <t>チガ</t>
    </rPh>
    <rPh sb="8" eb="9">
      <t>マド</t>
    </rPh>
    <phoneticPr fontId="9"/>
  </si>
  <si>
    <t>W1,500×H1,410</t>
    <phoneticPr fontId="9"/>
  </si>
  <si>
    <t>ｱﾙﾐ 上部排煙窓付引き違い窓</t>
    <rPh sb="4" eb="6">
      <t>ジョウブ</t>
    </rPh>
    <rPh sb="6" eb="8">
      <t>ハイエン</t>
    </rPh>
    <rPh sb="8" eb="9">
      <t>マド</t>
    </rPh>
    <rPh sb="9" eb="10">
      <t>ツキ</t>
    </rPh>
    <rPh sb="10" eb="11">
      <t>ヒ</t>
    </rPh>
    <rPh sb="12" eb="13">
      <t>チガ</t>
    </rPh>
    <rPh sb="14" eb="15">
      <t>マド</t>
    </rPh>
    <phoneticPr fontId="9"/>
  </si>
  <si>
    <t>半外付けﾀｲﾌﾟ、網戸付</t>
    <rPh sb="0" eb="1">
      <t>ハン</t>
    </rPh>
    <rPh sb="1" eb="2">
      <t>ソト</t>
    </rPh>
    <rPh sb="2" eb="3">
      <t>ヅ</t>
    </rPh>
    <rPh sb="8" eb="10">
      <t>アミド</t>
    </rPh>
    <rPh sb="9" eb="10">
      <t>アミド</t>
    </rPh>
    <phoneticPr fontId="9"/>
  </si>
  <si>
    <t>W1,800×H2,295</t>
    <phoneticPr fontId="9"/>
  </si>
  <si>
    <t>W500×H1,100</t>
    <phoneticPr fontId="9"/>
  </si>
  <si>
    <t>半外付けﾀｲﾌﾟ</t>
    <rPh sb="0" eb="3">
      <t>ハンソトヅ</t>
    </rPh>
    <phoneticPr fontId="9"/>
  </si>
  <si>
    <t>W500×H800</t>
    <phoneticPr fontId="9"/>
  </si>
  <si>
    <t>ｱﾙﾐ 引違い窓</t>
    <rPh sb="4" eb="5">
      <t>ヒ</t>
    </rPh>
    <rPh sb="5" eb="6">
      <t>チガ</t>
    </rPh>
    <rPh sb="7" eb="8">
      <t>マド</t>
    </rPh>
    <phoneticPr fontId="9"/>
  </si>
  <si>
    <t>半外付けﾀｲﾌﾟ</t>
    <rPh sb="0" eb="1">
      <t>ハン</t>
    </rPh>
    <rPh sb="1" eb="3">
      <t>ソトヅ</t>
    </rPh>
    <phoneticPr fontId="9"/>
  </si>
  <si>
    <t>W1,500×H800</t>
    <phoneticPr fontId="9"/>
  </si>
  <si>
    <t>ｱﾙﾐ 三連外倒し排煙窓</t>
    <rPh sb="4" eb="6">
      <t>サンレン</t>
    </rPh>
    <rPh sb="6" eb="8">
      <t>ソトダオ</t>
    </rPh>
    <rPh sb="9" eb="11">
      <t>ハイエン</t>
    </rPh>
    <rPh sb="11" eb="12">
      <t>マド</t>
    </rPh>
    <phoneticPr fontId="9"/>
  </si>
  <si>
    <t>W2,690×H485</t>
    <phoneticPr fontId="9"/>
  </si>
  <si>
    <t>OS-1</t>
    <phoneticPr fontId="9"/>
  </si>
  <si>
    <t>ｱﾙﾐ ｵｰﾊﾞｰｽﾗｲﾀﾞｰ</t>
    <phoneticPr fontId="9"/>
  </si>
  <si>
    <t>手動ﾁｪｰﾝ式、ｽﾀﾝﾀﾞｰﾄﾞ型、小窓付</t>
    <rPh sb="0" eb="2">
      <t>シュドウ</t>
    </rPh>
    <rPh sb="6" eb="7">
      <t>シキ</t>
    </rPh>
    <rPh sb="16" eb="17">
      <t>ガタ</t>
    </rPh>
    <rPh sb="18" eb="20">
      <t>コマド</t>
    </rPh>
    <rPh sb="20" eb="21">
      <t>ツキ</t>
    </rPh>
    <phoneticPr fontId="9"/>
  </si>
  <si>
    <t>W7,000×H3,500</t>
    <phoneticPr fontId="9"/>
  </si>
  <si>
    <t>SD-1</t>
    <phoneticPr fontId="9"/>
  </si>
  <si>
    <t>ｽﾁｰﾙ 三連引分けﾊﾝｶﾞｰﾄﾞｱ</t>
    <rPh sb="5" eb="7">
      <t>サンレン</t>
    </rPh>
    <rPh sb="7" eb="8">
      <t>ヒ</t>
    </rPh>
    <rPh sb="8" eb="9">
      <t>ワ</t>
    </rPh>
    <phoneticPr fontId="9"/>
  </si>
  <si>
    <t>小窓付</t>
    <rPh sb="0" eb="2">
      <t>コマド</t>
    </rPh>
    <rPh sb="2" eb="3">
      <t>ツキ</t>
    </rPh>
    <phoneticPr fontId="9"/>
  </si>
  <si>
    <t>W4,500×H2,380</t>
    <phoneticPr fontId="9"/>
  </si>
  <si>
    <t>SD-2</t>
    <phoneticPr fontId="9"/>
  </si>
  <si>
    <t>ｽﾁｰﾙ 上部排煙窓付片開き戸</t>
    <rPh sb="5" eb="7">
      <t>ジョウブ</t>
    </rPh>
    <rPh sb="7" eb="9">
      <t>ハイエン</t>
    </rPh>
    <rPh sb="9" eb="10">
      <t>マド</t>
    </rPh>
    <rPh sb="10" eb="11">
      <t>ツキ</t>
    </rPh>
    <rPh sb="11" eb="12">
      <t>カタ</t>
    </rPh>
    <rPh sb="12" eb="13">
      <t>ヒラ</t>
    </rPh>
    <rPh sb="14" eb="15">
      <t>ド</t>
    </rPh>
    <phoneticPr fontId="9"/>
  </si>
  <si>
    <t>W850×H2,610</t>
    <phoneticPr fontId="9"/>
  </si>
  <si>
    <t>SD-3</t>
    <phoneticPr fontId="9"/>
  </si>
  <si>
    <t>W850×H2,410</t>
    <phoneticPr fontId="9"/>
  </si>
  <si>
    <t>SD-4</t>
    <phoneticPr fontId="9"/>
  </si>
  <si>
    <t>ｽﾁｰﾙ 上部FIX窓付親子開き戸</t>
    <rPh sb="5" eb="7">
      <t>ジョウブ</t>
    </rPh>
    <rPh sb="10" eb="11">
      <t>マド</t>
    </rPh>
    <rPh sb="11" eb="12">
      <t>ツキ</t>
    </rPh>
    <rPh sb="12" eb="14">
      <t>オヤコ</t>
    </rPh>
    <rPh sb="14" eb="15">
      <t>ヒラ</t>
    </rPh>
    <rPh sb="16" eb="17">
      <t>ド</t>
    </rPh>
    <phoneticPr fontId="9"/>
  </si>
  <si>
    <t>W1,190×H2,390</t>
    <phoneticPr fontId="9"/>
  </si>
  <si>
    <t>LSD-1</t>
    <phoneticPr fontId="9"/>
  </si>
  <si>
    <t>軽量ｽﾁｰﾙ 片開き戸</t>
    <rPh sb="0" eb="2">
      <t>ケイリョウ</t>
    </rPh>
    <rPh sb="7" eb="9">
      <t>カタビラ</t>
    </rPh>
    <rPh sb="10" eb="11">
      <t>ド</t>
    </rPh>
    <phoneticPr fontId="9"/>
  </si>
  <si>
    <t>W850×H2,000</t>
    <phoneticPr fontId="9"/>
  </si>
  <si>
    <t>化粧鋼板</t>
    <rPh sb="0" eb="2">
      <t>ケショウ</t>
    </rPh>
    <rPh sb="2" eb="4">
      <t>コウハン</t>
    </rPh>
    <phoneticPr fontId="9"/>
  </si>
  <si>
    <t>LSD-2</t>
    <phoneticPr fontId="9"/>
  </si>
  <si>
    <t>軽量ｽﾁｰﾙ 親子開き戸</t>
    <rPh sb="0" eb="2">
      <t>ケイリョウ</t>
    </rPh>
    <rPh sb="7" eb="9">
      <t>オヤコ</t>
    </rPh>
    <rPh sb="9" eb="10">
      <t>ヒラ</t>
    </rPh>
    <rPh sb="11" eb="12">
      <t>ド</t>
    </rPh>
    <phoneticPr fontId="9"/>
  </si>
  <si>
    <t>W1,200×H2,000</t>
    <phoneticPr fontId="9"/>
  </si>
  <si>
    <t>TB-1</t>
    <phoneticPr fontId="9"/>
  </si>
  <si>
    <t>ﾄｲﾚﾌﾞｰｽ</t>
    <phoneticPr fontId="9"/>
  </si>
  <si>
    <t>ﾒﾗﾐﾝ化粧板、SUSｻﾎﾟｰﾄ</t>
    <rPh sb="4" eb="7">
      <t>ケショウバン</t>
    </rPh>
    <phoneticPr fontId="9"/>
  </si>
  <si>
    <t>TB-2</t>
    <phoneticPr fontId="9"/>
  </si>
  <si>
    <t>TB-3</t>
    <phoneticPr fontId="9"/>
  </si>
  <si>
    <t>W2,680＋940×H1,900</t>
    <phoneticPr fontId="9"/>
  </si>
  <si>
    <t>W940＋940×H1,900</t>
    <phoneticPr fontId="9"/>
  </si>
  <si>
    <t>W750×H1,050</t>
    <phoneticPr fontId="9"/>
  </si>
  <si>
    <t>ｱｸﾘﾙ板</t>
    <rPh sb="4" eb="5">
      <t>バン</t>
    </rPh>
    <phoneticPr fontId="9"/>
  </si>
  <si>
    <t>t3</t>
    <phoneticPr fontId="9"/>
  </si>
  <si>
    <t>型板ｶﾞﾗｽ</t>
    <rPh sb="0" eb="2">
      <t>カタイタ</t>
    </rPh>
    <phoneticPr fontId="9"/>
  </si>
  <si>
    <t>網型ｶﾞﾗｽ</t>
    <rPh sb="0" eb="2">
      <t>アミカタ</t>
    </rPh>
    <phoneticPr fontId="9"/>
  </si>
  <si>
    <t>t6.8</t>
    <phoneticPr fontId="9"/>
  </si>
  <si>
    <t>RC立上り壁天端　均しﾓﾙﾀﾙ</t>
    <rPh sb="2" eb="4">
      <t>タチアガ</t>
    </rPh>
    <rPh sb="5" eb="6">
      <t>カベ</t>
    </rPh>
    <rPh sb="6" eb="8">
      <t>テンタン</t>
    </rPh>
    <rPh sb="9" eb="10">
      <t>ナラ</t>
    </rPh>
    <phoneticPr fontId="9"/>
  </si>
  <si>
    <t>腰壁</t>
    <rPh sb="0" eb="2">
      <t>コシカベ</t>
    </rPh>
    <phoneticPr fontId="9"/>
  </si>
  <si>
    <t>鉄鋼面</t>
    <rPh sb="0" eb="3">
      <t>テッコウメン</t>
    </rPh>
    <phoneticPr fontId="9"/>
  </si>
  <si>
    <t>2級（ｱｸﾘﾙｼﾘｺﾝ)</t>
    <rPh sb="1" eb="2">
      <t>キュウ</t>
    </rPh>
    <phoneticPr fontId="9"/>
  </si>
  <si>
    <t>鉄鋼面、糸幅100程度</t>
    <rPh sb="0" eb="3">
      <t>テッコウメン</t>
    </rPh>
    <rPh sb="4" eb="5">
      <t>イト</t>
    </rPh>
    <rPh sb="5" eb="6">
      <t>ハバ</t>
    </rPh>
    <rPh sb="9" eb="11">
      <t>テイド</t>
    </rPh>
    <phoneticPr fontId="9"/>
  </si>
  <si>
    <t>2級（ｱｸﾘﾙｼﾘｺﾝ）</t>
    <rPh sb="1" eb="2">
      <t>キュウ</t>
    </rPh>
    <phoneticPr fontId="9"/>
  </si>
  <si>
    <t>額縁</t>
    <rPh sb="0" eb="2">
      <t>ガクブチ</t>
    </rPh>
    <phoneticPr fontId="9"/>
  </si>
  <si>
    <t>SOP塗り</t>
    <phoneticPr fontId="9"/>
  </si>
  <si>
    <t>鉄骨</t>
    <rPh sb="0" eb="2">
      <t>テッコツ</t>
    </rPh>
    <phoneticPr fontId="9"/>
  </si>
  <si>
    <t>EP-G塗り</t>
    <phoneticPr fontId="9"/>
  </si>
  <si>
    <t>木部</t>
    <rPh sb="0" eb="2">
      <t>モクブ</t>
    </rPh>
    <phoneticPr fontId="9"/>
  </si>
  <si>
    <t>枠</t>
    <rPh sb="0" eb="1">
      <t>ワク</t>
    </rPh>
    <phoneticPr fontId="9"/>
  </si>
  <si>
    <t>UC塗り</t>
    <rPh sb="2" eb="3">
      <t>ヌ</t>
    </rPh>
    <phoneticPr fontId="9"/>
  </si>
  <si>
    <t>2液型</t>
    <rPh sb="1" eb="2">
      <t>エキ</t>
    </rPh>
    <rPh sb="2" eb="3">
      <t>ガタ</t>
    </rPh>
    <phoneticPr fontId="9"/>
  </si>
  <si>
    <t>ｽﾀｲﾛﾌｫｰﾑ t=35</t>
    <phoneticPr fontId="9"/>
  </si>
  <si>
    <t>外壁 断熱材</t>
    <rPh sb="0" eb="2">
      <t>ガイヘキ</t>
    </rPh>
    <rPh sb="3" eb="6">
      <t>ダンネツザイ</t>
    </rPh>
    <phoneticPr fontId="9"/>
  </si>
  <si>
    <t>土間下 断熱材</t>
    <rPh sb="0" eb="2">
      <t>ドマ</t>
    </rPh>
    <rPh sb="2" eb="3">
      <t>シタ</t>
    </rPh>
    <rPh sb="4" eb="7">
      <t>ダンネツザイ</t>
    </rPh>
    <phoneticPr fontId="9"/>
  </si>
  <si>
    <t>GWHG16-38 t=50</t>
    <phoneticPr fontId="9"/>
  </si>
  <si>
    <t>高性能ｸﾞﾗｽｳｰﾙ</t>
    <rPh sb="0" eb="3">
      <t>コウセイノウ</t>
    </rPh>
    <phoneticPr fontId="9"/>
  </si>
  <si>
    <t>屋根</t>
    <rPh sb="0" eb="2">
      <t>ヤネ</t>
    </rPh>
    <phoneticPr fontId="9"/>
  </si>
  <si>
    <t>防水立上げ下地</t>
    <rPh sb="0" eb="2">
      <t>ボウスイ</t>
    </rPh>
    <rPh sb="2" eb="4">
      <t>タチア</t>
    </rPh>
    <rPh sb="5" eb="7">
      <t>シタジ</t>
    </rPh>
    <phoneticPr fontId="9"/>
  </si>
  <si>
    <t>木毛ｾﾒﾝﾄ板 t=25</t>
    <rPh sb="0" eb="2">
      <t>モクモウ</t>
    </rPh>
    <rPh sb="6" eb="7">
      <t>バン</t>
    </rPh>
    <phoneticPr fontId="9"/>
  </si>
  <si>
    <t>軒天</t>
    <rPh sb="0" eb="2">
      <t>ノキテン</t>
    </rPh>
    <phoneticPr fontId="9"/>
  </si>
  <si>
    <t>ｹｲｶﾙ板</t>
    <rPh sb="4" eb="5">
      <t>バン</t>
    </rPh>
    <phoneticPr fontId="9"/>
  </si>
  <si>
    <t>t=6</t>
    <phoneticPr fontId="9"/>
  </si>
  <si>
    <t>EP-G塗り</t>
    <rPh sb="4" eb="5">
      <t>ヌ</t>
    </rPh>
    <phoneticPr fontId="9"/>
  </si>
  <si>
    <t>ﾎﾞｰﾄﾞ面</t>
    <rPh sb="5" eb="6">
      <t>メン</t>
    </rPh>
    <phoneticPr fontId="9"/>
  </si>
  <si>
    <t>防塵塗装</t>
    <rPh sb="0" eb="2">
      <t>ボウジン</t>
    </rPh>
    <rPh sb="2" eb="4">
      <t>トソウ</t>
    </rPh>
    <phoneticPr fontId="9"/>
  </si>
  <si>
    <t>ｾﾒﾝﾄ系散布剤</t>
    <rPh sb="4" eb="5">
      <t>ケイ</t>
    </rPh>
    <rPh sb="5" eb="7">
      <t>サンプ</t>
    </rPh>
    <rPh sb="7" eb="8">
      <t>ザイ</t>
    </rPh>
    <phoneticPr fontId="9"/>
  </si>
  <si>
    <t>巾木</t>
    <rPh sb="0" eb="2">
      <t>ハバキ</t>
    </rPh>
    <phoneticPr fontId="9"/>
  </si>
  <si>
    <t>断熱材吹付</t>
    <rPh sb="0" eb="3">
      <t>ダンネツザイ</t>
    </rPh>
    <rPh sb="3" eb="5">
      <t>フキツケ</t>
    </rPh>
    <phoneticPr fontId="9"/>
  </si>
  <si>
    <t>ｳﾚﾀﾝ吹付 t=20</t>
    <rPh sb="4" eb="6">
      <t>フキツケ</t>
    </rPh>
    <phoneticPr fontId="9"/>
  </si>
  <si>
    <t>樹脂製乾式二重床</t>
    <rPh sb="0" eb="3">
      <t>ジュシセイ</t>
    </rPh>
    <rPh sb="3" eb="5">
      <t>カンシキ</t>
    </rPh>
    <rPh sb="5" eb="8">
      <t>ニジュウユカ</t>
    </rPh>
    <phoneticPr fontId="9"/>
  </si>
  <si>
    <t>ﾊﾟｰﾃｨｸﾙﾎﾞｰﾄﾞ t=20共</t>
    <rPh sb="17" eb="18">
      <t>トモ</t>
    </rPh>
    <phoneticPr fontId="9"/>
  </si>
  <si>
    <t>H-45</t>
    <phoneticPr fontId="9"/>
  </si>
  <si>
    <t>H=86</t>
    <phoneticPr fontId="9"/>
  </si>
  <si>
    <t>畳敷き</t>
    <rPh sb="0" eb="2">
      <t>タタミジ</t>
    </rPh>
    <phoneticPr fontId="9"/>
  </si>
  <si>
    <t>複合ﾌﾛｰﾘﾝｸﾞ</t>
    <rPh sb="0" eb="2">
      <t>フクゴウ</t>
    </rPh>
    <phoneticPr fontId="9"/>
  </si>
  <si>
    <t>t＝15</t>
    <phoneticPr fontId="9"/>
  </si>
  <si>
    <t>ﾋﾞﾆﾙ床ｼｰﾄ</t>
    <phoneticPr fontId="9"/>
  </si>
  <si>
    <t>t=2.0</t>
    <phoneticPr fontId="9"/>
  </si>
  <si>
    <t>ｹﾔｷ突板化粧合板</t>
    <rPh sb="3" eb="5">
      <t>ツキイタ</t>
    </rPh>
    <rPh sb="5" eb="7">
      <t>ケショウ</t>
    </rPh>
    <rPh sb="7" eb="9">
      <t>ゴウハン</t>
    </rPh>
    <phoneticPr fontId="9"/>
  </si>
  <si>
    <t>t=5.5</t>
    <phoneticPr fontId="9"/>
  </si>
  <si>
    <t>ｼﾅ合板</t>
    <rPh sb="2" eb="4">
      <t>ゴウハン</t>
    </rPh>
    <phoneticPr fontId="9"/>
  </si>
  <si>
    <t>合板捨張</t>
    <rPh sb="2" eb="3">
      <t>ス</t>
    </rPh>
    <rPh sb="3" eb="4">
      <t>バ</t>
    </rPh>
    <phoneticPr fontId="9"/>
  </si>
  <si>
    <t>t=9</t>
    <phoneticPr fontId="9"/>
  </si>
  <si>
    <t>t=12</t>
    <phoneticPr fontId="9"/>
  </si>
  <si>
    <t>ﾋﾞﾆﾙ巾木</t>
    <rPh sb="4" eb="6">
      <t>ハバキ</t>
    </rPh>
    <phoneticPr fontId="9"/>
  </si>
  <si>
    <t>H=100</t>
    <phoneticPr fontId="9"/>
  </si>
  <si>
    <t>ﾋﾞﾆﾙｸﾛｽ</t>
    <phoneticPr fontId="9"/>
  </si>
  <si>
    <t>GL張</t>
    <rPh sb="2" eb="3">
      <t>バ</t>
    </rPh>
    <phoneticPr fontId="9"/>
  </si>
  <si>
    <t>t=12.5</t>
    <phoneticPr fontId="9"/>
  </si>
  <si>
    <t>石こうﾎﾞｰﾄﾞ捨張</t>
    <rPh sb="0" eb="1">
      <t>セッ</t>
    </rPh>
    <rPh sb="8" eb="9">
      <t>ス</t>
    </rPh>
    <rPh sb="9" eb="10">
      <t>バ</t>
    </rPh>
    <phoneticPr fontId="9"/>
  </si>
  <si>
    <t>桧突板化粧合板</t>
    <rPh sb="0" eb="1">
      <t>ヒノキ</t>
    </rPh>
    <rPh sb="1" eb="3">
      <t>ツキイタ</t>
    </rPh>
    <rPh sb="3" eb="5">
      <t>ケショウ</t>
    </rPh>
    <rPh sb="5" eb="7">
      <t>ゴウハン</t>
    </rPh>
    <phoneticPr fontId="9"/>
  </si>
  <si>
    <t>t=5.5</t>
    <phoneticPr fontId="9"/>
  </si>
  <si>
    <t>石こうﾎﾞｰﾄﾞ捨張</t>
    <rPh sb="0" eb="1">
      <t>セッ</t>
    </rPh>
    <rPh sb="8" eb="9">
      <t>ス</t>
    </rPh>
    <rPh sb="9" eb="10">
      <t>バ</t>
    </rPh>
    <phoneticPr fontId="9"/>
  </si>
  <si>
    <t>t=9.5</t>
    <phoneticPr fontId="9"/>
  </si>
  <si>
    <t>t=6</t>
    <phoneticPr fontId="9"/>
  </si>
  <si>
    <t>ｷｯﾁﾝﾊﾟﾈﾙ</t>
    <phoneticPr fontId="9"/>
  </si>
  <si>
    <t>t=3.2</t>
    <phoneticPr fontId="9"/>
  </si>
  <si>
    <t>耐水合板</t>
    <rPh sb="0" eb="2">
      <t>タイスイ</t>
    </rPh>
    <rPh sb="2" eb="4">
      <t>ゴウハン</t>
    </rPh>
    <phoneticPr fontId="9"/>
  </si>
  <si>
    <t>t=9</t>
    <phoneticPr fontId="9"/>
  </si>
  <si>
    <t>ｷｯﾁﾝﾊﾟﾈﾙ見切材</t>
    <rPh sb="8" eb="10">
      <t>ミキ</t>
    </rPh>
    <rPh sb="10" eb="11">
      <t>ザイ</t>
    </rPh>
    <phoneticPr fontId="9"/>
  </si>
  <si>
    <t>化粧石こうﾎﾞｰﾄﾞ</t>
    <rPh sb="0" eb="2">
      <t>ケショウ</t>
    </rPh>
    <rPh sb="2" eb="3">
      <t>セッ</t>
    </rPh>
    <phoneticPr fontId="9"/>
  </si>
  <si>
    <t>和風柄</t>
    <rPh sb="0" eb="2">
      <t>ワフウ</t>
    </rPh>
    <rPh sb="2" eb="3">
      <t>ガラ</t>
    </rPh>
    <phoneticPr fontId="9"/>
  </si>
  <si>
    <t>塩ビ廻縁</t>
    <rPh sb="0" eb="1">
      <t>エン</t>
    </rPh>
    <rPh sb="2" eb="3">
      <t>マワ</t>
    </rPh>
    <rPh sb="3" eb="4">
      <t>ブチ</t>
    </rPh>
    <phoneticPr fontId="9"/>
  </si>
  <si>
    <t>出幅600、外寸L1,500</t>
    <phoneticPr fontId="9"/>
  </si>
  <si>
    <t>出幅600　外寸L3,600</t>
    <phoneticPr fontId="9"/>
  </si>
  <si>
    <t>㈱共和　アルフィンAD2G　同等</t>
    <phoneticPr fontId="9"/>
  </si>
  <si>
    <t>M10貫通ボルト止め、三方樋付</t>
    <rPh sb="11" eb="13">
      <t>サンポウ</t>
    </rPh>
    <rPh sb="13" eb="14">
      <t>トイ</t>
    </rPh>
    <rPh sb="14" eb="15">
      <t>ツキ</t>
    </rPh>
    <phoneticPr fontId="9"/>
  </si>
  <si>
    <t>M10貫通ボルト止め、三方樋付</t>
    <phoneticPr fontId="9"/>
  </si>
  <si>
    <t>出幅1,000　外寸L4,900</t>
    <phoneticPr fontId="9"/>
  </si>
  <si>
    <t>出幅1,000　外寸L12,700</t>
    <phoneticPr fontId="9"/>
  </si>
  <si>
    <t>出幅1,500　外寸L8,300</t>
    <phoneticPr fontId="9"/>
  </si>
  <si>
    <t>㈱共和　アルフィンAD2-2G　同等</t>
    <phoneticPr fontId="9"/>
  </si>
  <si>
    <t>塔屋タラップ</t>
    <rPh sb="0" eb="1">
      <t>トウ</t>
    </rPh>
    <rPh sb="1" eb="2">
      <t>ヤ</t>
    </rPh>
    <phoneticPr fontId="9"/>
  </si>
  <si>
    <t>ｽﾃﾝﾚｽ製 W=400、H=1,600</t>
    <rPh sb="5" eb="6">
      <t>セイ</t>
    </rPh>
    <phoneticPr fontId="9"/>
  </si>
  <si>
    <t>【　　外部　　】</t>
    <rPh sb="3" eb="5">
      <t>ガイブ</t>
    </rPh>
    <phoneticPr fontId="9"/>
  </si>
  <si>
    <t>OS-1面　カッティングシート</t>
    <rPh sb="4" eb="5">
      <t>メン</t>
    </rPh>
    <phoneticPr fontId="9"/>
  </si>
  <si>
    <t>400角×10文字程度</t>
    <rPh sb="3" eb="4">
      <t>カク</t>
    </rPh>
    <rPh sb="7" eb="9">
      <t>モジ</t>
    </rPh>
    <rPh sb="9" eb="11">
      <t>テイド</t>
    </rPh>
    <phoneticPr fontId="9"/>
  </si>
  <si>
    <t>【　　内部　　】</t>
    <rPh sb="3" eb="5">
      <t>ナイブ</t>
    </rPh>
    <phoneticPr fontId="9"/>
  </si>
  <si>
    <t>流し台</t>
    <rPh sb="0" eb="1">
      <t>ナガ</t>
    </rPh>
    <rPh sb="2" eb="3">
      <t>ダイ</t>
    </rPh>
    <phoneticPr fontId="9"/>
  </si>
  <si>
    <t>LIXIL GSｼﾘｰｽﾞ 同等</t>
    <rPh sb="14" eb="16">
      <t>ドウトウ</t>
    </rPh>
    <phoneticPr fontId="9"/>
  </si>
  <si>
    <t>台輪ｽﾍﾟｰｻｰH=50共</t>
    <rPh sb="0" eb="2">
      <t>ダイリン</t>
    </rPh>
    <rPh sb="12" eb="13">
      <t>トモ</t>
    </rPh>
    <phoneticPr fontId="9"/>
  </si>
  <si>
    <t>L=1,800 H=850 D=550</t>
    <phoneticPr fontId="9"/>
  </si>
  <si>
    <t>吊戸棚</t>
    <rPh sb="0" eb="1">
      <t>ツリ</t>
    </rPh>
    <rPh sb="1" eb="3">
      <t>トダナ</t>
    </rPh>
    <phoneticPr fontId="9"/>
  </si>
  <si>
    <t>L=1,200 H=700 D=370、不燃仕様</t>
    <rPh sb="20" eb="22">
      <t>フネン</t>
    </rPh>
    <rPh sb="22" eb="24">
      <t>シヨウ</t>
    </rPh>
    <phoneticPr fontId="9"/>
  </si>
  <si>
    <t>ｶﾞｽｷｬﾋﾞﾈｯﾄ</t>
    <phoneticPr fontId="9"/>
  </si>
  <si>
    <t>L=600 H=850 D=550</t>
    <phoneticPr fontId="9"/>
  </si>
  <si>
    <t>3口ｺﾝﾛ付(ﾘﾝﾅｲ R1633DOWHK 同等)</t>
    <rPh sb="1" eb="2">
      <t>クチ</t>
    </rPh>
    <rPh sb="5" eb="6">
      <t>ツキ</t>
    </rPh>
    <rPh sb="23" eb="25">
      <t>ドウトウ</t>
    </rPh>
    <phoneticPr fontId="9"/>
  </si>
  <si>
    <t>LIXIL GS-G-60K 同等</t>
    <rPh sb="15" eb="17">
      <t>ドウトウ</t>
    </rPh>
    <phoneticPr fontId="9"/>
  </si>
  <si>
    <t>ﾚﾝｼﾞﾌｰﾄﾞ</t>
    <phoneticPr fontId="9"/>
  </si>
  <si>
    <t>L=600 H=700 D=600</t>
    <phoneticPr fontId="9"/>
  </si>
  <si>
    <t>LIXIL NBH-6387K 同等</t>
    <rPh sb="16" eb="17">
      <t>ドウ</t>
    </rPh>
    <rPh sb="17" eb="18">
      <t>トウ</t>
    </rPh>
    <phoneticPr fontId="9"/>
  </si>
  <si>
    <t>ｼﾛｯｺﾌｧﾝ(冨士工業製)付、幕板共</t>
    <rPh sb="12" eb="13">
      <t>セイ</t>
    </rPh>
    <rPh sb="14" eb="15">
      <t>ツキ</t>
    </rPh>
    <rPh sb="16" eb="18">
      <t>マクイタ</t>
    </rPh>
    <rPh sb="18" eb="19">
      <t>トモ</t>
    </rPh>
    <phoneticPr fontId="9"/>
  </si>
  <si>
    <t>踏込1　下足箱</t>
    <rPh sb="0" eb="1">
      <t>フ</t>
    </rPh>
    <rPh sb="1" eb="2">
      <t>コ</t>
    </rPh>
    <rPh sb="4" eb="6">
      <t>ゲソク</t>
    </rPh>
    <rPh sb="6" eb="7">
      <t>バコ</t>
    </rPh>
    <phoneticPr fontId="9"/>
  </si>
  <si>
    <t>W810×D300×H1,380</t>
    <phoneticPr fontId="9"/>
  </si>
  <si>
    <t>待機室　下足箱</t>
    <rPh sb="0" eb="3">
      <t>タイキシツ</t>
    </rPh>
    <rPh sb="4" eb="6">
      <t>ゲソク</t>
    </rPh>
    <rPh sb="6" eb="7">
      <t>バコ</t>
    </rPh>
    <phoneticPr fontId="9"/>
  </si>
  <si>
    <t>W930×D300×H1,280</t>
    <phoneticPr fontId="9"/>
  </si>
  <si>
    <t>収納　棚</t>
    <rPh sb="0" eb="2">
      <t>シュウノウ</t>
    </rPh>
    <rPh sb="3" eb="4">
      <t>タナ</t>
    </rPh>
    <phoneticPr fontId="9"/>
  </si>
  <si>
    <t>棚板 ﾎﾟﾘ合板ﾌﾗｯｼｭ</t>
    <rPh sb="0" eb="2">
      <t>タナイタ</t>
    </rPh>
    <rPh sb="6" eb="8">
      <t>ゴウハン</t>
    </rPh>
    <phoneticPr fontId="9"/>
  </si>
  <si>
    <t>支持材 L=1,820 ㈱ﾛｲﾔﾙ ASF-1 同等</t>
    <rPh sb="0" eb="3">
      <t>シジザイ</t>
    </rPh>
    <rPh sb="24" eb="26">
      <t>ドウトウ</t>
    </rPh>
    <phoneticPr fontId="9"/>
  </si>
  <si>
    <t>棚受金具 L=300 ㈱ﾛｲﾔﾙ A-32 同等</t>
    <rPh sb="0" eb="2">
      <t>タナウ</t>
    </rPh>
    <rPh sb="2" eb="4">
      <t>カナグ</t>
    </rPh>
    <rPh sb="22" eb="24">
      <t>ドウトウ</t>
    </rPh>
    <phoneticPr fontId="9"/>
  </si>
  <si>
    <t>W650×D300×t25×5枚</t>
    <rPh sb="15" eb="16">
      <t>マイ</t>
    </rPh>
    <phoneticPr fontId="9"/>
  </si>
  <si>
    <t>車庫　木製棚1</t>
    <rPh sb="0" eb="2">
      <t>シャコ</t>
    </rPh>
    <rPh sb="3" eb="5">
      <t>モクセイ</t>
    </rPh>
    <rPh sb="5" eb="6">
      <t>タナ</t>
    </rPh>
    <phoneticPr fontId="9"/>
  </si>
  <si>
    <t>支柱･根太:杉、棚板:ｼﾅ合板</t>
    <rPh sb="0" eb="2">
      <t>シチュウ</t>
    </rPh>
    <rPh sb="3" eb="5">
      <t>ネダ</t>
    </rPh>
    <rPh sb="6" eb="7">
      <t>スギ</t>
    </rPh>
    <rPh sb="8" eb="10">
      <t>タナイタ</t>
    </rPh>
    <rPh sb="13" eb="15">
      <t>ゴウハン</t>
    </rPh>
    <phoneticPr fontId="9"/>
  </si>
  <si>
    <t>車庫　木製棚2</t>
    <rPh sb="0" eb="2">
      <t>シャコ</t>
    </rPh>
    <rPh sb="3" eb="5">
      <t>モクセイ</t>
    </rPh>
    <rPh sb="5" eb="6">
      <t>タナ</t>
    </rPh>
    <phoneticPr fontId="9"/>
  </si>
  <si>
    <t>倉庫　木製棚</t>
    <rPh sb="0" eb="1">
      <t>ソウ</t>
    </rPh>
    <rPh sb="3" eb="5">
      <t>モクセイ</t>
    </rPh>
    <rPh sb="5" eb="6">
      <t>タナ</t>
    </rPh>
    <phoneticPr fontId="9"/>
  </si>
  <si>
    <t>L9,900×D900×H1,800</t>
    <phoneticPr fontId="9"/>
  </si>
  <si>
    <t>階段　ﾉﾝｽﾘｯﾌﾟ</t>
    <rPh sb="0" eb="2">
      <t>カイダン</t>
    </rPh>
    <phoneticPr fontId="9"/>
  </si>
  <si>
    <t>ｽﾃﾝﾚｽ製 ﾋﾞﾆﾙﾀｲﾔ入 W=35</t>
    <rPh sb="5" eb="6">
      <t>セイ</t>
    </rPh>
    <rPh sb="14" eb="15">
      <t>イリ</t>
    </rPh>
    <phoneticPr fontId="9"/>
  </si>
  <si>
    <t>室名札</t>
    <rPh sb="0" eb="2">
      <t>シツメイ</t>
    </rPh>
    <rPh sb="2" eb="3">
      <t>フダ</t>
    </rPh>
    <phoneticPr fontId="9"/>
  </si>
  <si>
    <t>ｱｸﾘﾙ板 300×80、取付金具SUS共</t>
    <rPh sb="4" eb="5">
      <t>バン</t>
    </rPh>
    <rPh sb="13" eb="15">
      <t>トリツケ</t>
    </rPh>
    <rPh sb="15" eb="17">
      <t>カナグ</t>
    </rPh>
    <rPh sb="20" eb="21">
      <t>トモ</t>
    </rPh>
    <phoneticPr fontId="9"/>
  </si>
  <si>
    <t>平付型、5文字程度</t>
    <rPh sb="0" eb="2">
      <t>ヒラツ</t>
    </rPh>
    <rPh sb="2" eb="3">
      <t>ガタ</t>
    </rPh>
    <rPh sb="5" eb="7">
      <t>モジ</t>
    </rPh>
    <rPh sb="7" eb="9">
      <t>テイド</t>
    </rPh>
    <phoneticPr fontId="9"/>
  </si>
  <si>
    <t>面台 ﾒﾗﾐﾝﾎﾟｽﾄﾌｫｰﾑ</t>
    <rPh sb="0" eb="2">
      <t>メンダイ</t>
    </rPh>
    <phoneticPr fontId="9"/>
  </si>
  <si>
    <t>t=25</t>
    <phoneticPr fontId="9"/>
  </si>
  <si>
    <t>ﾋﾟｸﾁｬｰﾚｰﾙ</t>
    <phoneticPr fontId="9"/>
  </si>
  <si>
    <t>ｱﾙﾐ製 天井付 ﾌｯｸ2個/ｍ</t>
    <rPh sb="3" eb="4">
      <t>セイ</t>
    </rPh>
    <rPh sb="5" eb="7">
      <t>テンジョウ</t>
    </rPh>
    <rPh sb="7" eb="8">
      <t>ツ</t>
    </rPh>
    <rPh sb="13" eb="14">
      <t>コ</t>
    </rPh>
    <phoneticPr fontId="9"/>
  </si>
  <si>
    <t>ﾄｰｿｰ㈱ T-3N 同等</t>
    <rPh sb="11" eb="13">
      <t>ドウトウ</t>
    </rPh>
    <phoneticPr fontId="9"/>
  </si>
  <si>
    <t>天井開口補強</t>
    <rPh sb="0" eb="2">
      <t>テンジョウ</t>
    </rPh>
    <rPh sb="2" eb="4">
      <t>カイコウ</t>
    </rPh>
    <rPh sb="4" eb="6">
      <t>ホキョウ</t>
    </rPh>
    <phoneticPr fontId="9"/>
  </si>
  <si>
    <t>300角程度</t>
    <rPh sb="3" eb="4">
      <t>カク</t>
    </rPh>
    <rPh sb="4" eb="6">
      <t>テイド</t>
    </rPh>
    <phoneticPr fontId="9"/>
  </si>
  <si>
    <t>〃</t>
    <phoneticPr fontId="13"/>
  </si>
  <si>
    <t>450角程度</t>
    <rPh sb="3" eb="4">
      <t>カク</t>
    </rPh>
    <rPh sb="4" eb="6">
      <t>テイド</t>
    </rPh>
    <phoneticPr fontId="9"/>
  </si>
  <si>
    <t>900角程度</t>
    <rPh sb="3" eb="4">
      <t>カク</t>
    </rPh>
    <rPh sb="4" eb="6">
      <t>テイド</t>
    </rPh>
    <phoneticPr fontId="9"/>
  </si>
  <si>
    <t>天井点検口</t>
    <rPh sb="0" eb="2">
      <t>テンジョウ</t>
    </rPh>
    <rPh sb="2" eb="5">
      <t>テンケンコウ</t>
    </rPh>
    <phoneticPr fontId="9"/>
  </si>
  <si>
    <t>ｱﾙﾐ製450角 額縁ﾀｲﾌﾟ</t>
    <rPh sb="3" eb="4">
      <t>セイ</t>
    </rPh>
    <rPh sb="7" eb="8">
      <t>カク</t>
    </rPh>
    <rPh sb="9" eb="11">
      <t>ガクブチ</t>
    </rPh>
    <phoneticPr fontId="9"/>
  </si>
  <si>
    <t>ﾛｰﾙｽｸﾘｰﾝ</t>
    <phoneticPr fontId="9"/>
  </si>
  <si>
    <t>W500×H1,100</t>
    <phoneticPr fontId="9"/>
  </si>
  <si>
    <t>W1,500×H1,410</t>
    <phoneticPr fontId="9"/>
  </si>
  <si>
    <t>W1,800×H2,295</t>
    <phoneticPr fontId="9"/>
  </si>
  <si>
    <t>プロパンボンベ置場</t>
    <rPh sb="7" eb="9">
      <t>オキバ</t>
    </rPh>
    <phoneticPr fontId="9"/>
  </si>
  <si>
    <t>式</t>
    <rPh sb="0" eb="1">
      <t>シキ</t>
    </rPh>
    <phoneticPr fontId="9"/>
  </si>
  <si>
    <t>普通コンクリート</t>
    <rPh sb="0" eb="2">
      <t>フツウ</t>
    </rPh>
    <phoneticPr fontId="9"/>
  </si>
  <si>
    <t>ｍ3</t>
    <phoneticPr fontId="9"/>
  </si>
  <si>
    <t>ワイヤーメッシュ</t>
    <phoneticPr fontId="9"/>
  </si>
  <si>
    <t>6φ-100×100</t>
    <phoneticPr fontId="9"/>
  </si>
  <si>
    <t>砕石敷き</t>
    <rPh sb="0" eb="3">
      <t>サイセキジ</t>
    </rPh>
    <phoneticPr fontId="9"/>
  </si>
  <si>
    <t>土間下　再生ｸﾗｯｼｬﾗﾝ</t>
    <rPh sb="0" eb="2">
      <t>ドマ</t>
    </rPh>
    <rPh sb="2" eb="3">
      <t>シタ</t>
    </rPh>
    <rPh sb="4" eb="6">
      <t>サイセイ</t>
    </rPh>
    <phoneticPr fontId="9"/>
  </si>
  <si>
    <t>0.6×1.2</t>
    <phoneticPr fontId="9"/>
  </si>
  <si>
    <t>Fc=18N/mm2 S=8cm</t>
    <phoneticPr fontId="9"/>
  </si>
  <si>
    <t>0.6×1.2×t0.1</t>
    <phoneticPr fontId="9"/>
  </si>
  <si>
    <t>0.7×1.3×t0.1</t>
    <phoneticPr fontId="9"/>
  </si>
  <si>
    <t>(0.6＋1.2)×2×H0.1</t>
    <phoneticPr fontId="9"/>
  </si>
  <si>
    <t>改め計</t>
    <rPh sb="0" eb="1">
      <t>アラタ</t>
    </rPh>
    <rPh sb="2" eb="3">
      <t>ケイ</t>
    </rPh>
    <phoneticPr fontId="9"/>
  </si>
  <si>
    <t>採用単価</t>
    <rPh sb="0" eb="2">
      <t>サイヨウ</t>
    </rPh>
    <rPh sb="2" eb="4">
      <t>タンカ</t>
    </rPh>
    <phoneticPr fontId="9"/>
  </si>
  <si>
    <t>足洗場</t>
    <rPh sb="0" eb="3">
      <t>アシアライバ</t>
    </rPh>
    <phoneticPr fontId="9"/>
  </si>
  <si>
    <t>捨てコンクリート</t>
    <rPh sb="0" eb="1">
      <t>ス</t>
    </rPh>
    <phoneticPr fontId="9"/>
  </si>
  <si>
    <t>Fc=18N/mm2 S=15cm</t>
    <phoneticPr fontId="9"/>
  </si>
  <si>
    <t>t100</t>
    <phoneticPr fontId="9"/>
  </si>
  <si>
    <t>t50</t>
    <phoneticPr fontId="9"/>
  </si>
  <si>
    <t>SD295A　D13</t>
    <phoneticPr fontId="9"/>
  </si>
  <si>
    <t>16.96ｍ×0.56kg/ｍ×1.04</t>
    <phoneticPr fontId="9"/>
  </si>
  <si>
    <t>11.13ｍ×0.995kg/ｍ×1.04</t>
    <phoneticPr fontId="9"/>
  </si>
  <si>
    <t>t30　刷毛引き</t>
    <rPh sb="4" eb="6">
      <t>ハケ</t>
    </rPh>
    <rPh sb="6" eb="7">
      <t>ビ</t>
    </rPh>
    <phoneticPr fontId="9"/>
  </si>
  <si>
    <t>0.6×1.5</t>
    <phoneticPr fontId="9"/>
  </si>
  <si>
    <t>笠木　モルタル塗り</t>
    <rPh sb="0" eb="2">
      <t>カサギ</t>
    </rPh>
    <rPh sb="7" eb="8">
      <t>ヌ</t>
    </rPh>
    <phoneticPr fontId="9"/>
  </si>
  <si>
    <t>床　モルタル塗り</t>
    <rPh sb="0" eb="1">
      <t>ユカ</t>
    </rPh>
    <rPh sb="6" eb="7">
      <t>ヌ</t>
    </rPh>
    <phoneticPr fontId="9"/>
  </si>
  <si>
    <t>t20　糸幅300～400程度</t>
    <rPh sb="4" eb="5">
      <t>イト</t>
    </rPh>
    <rPh sb="5" eb="6">
      <t>ハバ</t>
    </rPh>
    <rPh sb="13" eb="15">
      <t>テイド</t>
    </rPh>
    <phoneticPr fontId="9"/>
  </si>
  <si>
    <t>(095+1.8)×2</t>
    <phoneticPr fontId="9"/>
  </si>
  <si>
    <t>水防倉庫 基礎</t>
    <rPh sb="0" eb="4">
      <t>スイボウソウコ</t>
    </rPh>
    <rPh sb="5" eb="7">
      <t>キソ</t>
    </rPh>
    <phoneticPr fontId="9"/>
  </si>
  <si>
    <t>38.86ｍ×0.56kg/ｍ×1.04</t>
    <phoneticPr fontId="9"/>
  </si>
  <si>
    <t>49.56ｍ×0.995kg/ｍ×1.04</t>
    <phoneticPr fontId="9"/>
  </si>
  <si>
    <t>束石　コンクリートブロック</t>
    <rPh sb="0" eb="2">
      <t>ツカイシ</t>
    </rPh>
    <phoneticPr fontId="9"/>
  </si>
  <si>
    <t>C種</t>
    <rPh sb="0" eb="2">
      <t>cシュ</t>
    </rPh>
    <phoneticPr fontId="9"/>
  </si>
  <si>
    <t>390×190×100</t>
    <phoneticPr fontId="9"/>
  </si>
  <si>
    <t>アスファルト舗装</t>
    <rPh sb="6" eb="8">
      <t>ホソウ</t>
    </rPh>
    <phoneticPr fontId="9"/>
  </si>
  <si>
    <t>A-5-15</t>
    <phoneticPr fontId="9"/>
  </si>
  <si>
    <t>再生ｸﾗｯｼｬﾗﾝ共</t>
    <rPh sb="0" eb="2">
      <t>サイセイ</t>
    </rPh>
    <rPh sb="9" eb="10">
      <t>トモ</t>
    </rPh>
    <phoneticPr fontId="9"/>
  </si>
  <si>
    <t>ｺﾝｸﾘｰﾄ縁石</t>
    <rPh sb="6" eb="8">
      <t>フチイシ</t>
    </rPh>
    <phoneticPr fontId="9"/>
  </si>
  <si>
    <t>150/190×H200×L600</t>
    <phoneticPr fontId="9"/>
  </si>
  <si>
    <t>プロパンボンベ置場</t>
    <rPh sb="7" eb="9">
      <t>オキバ</t>
    </rPh>
    <phoneticPr fontId="9"/>
  </si>
  <si>
    <t>ｺﾝｸﾘｰﾄ t100　W600×D1,200</t>
    <phoneticPr fontId="9"/>
  </si>
  <si>
    <t>足洗場</t>
    <rPh sb="0" eb="2">
      <t>アシアラ</t>
    </rPh>
    <rPh sb="2" eb="3">
      <t>バ</t>
    </rPh>
    <phoneticPr fontId="9"/>
  </si>
  <si>
    <t>ｺﾝｸﾘｰﾄ　W950×D1,800</t>
    <phoneticPr fontId="9"/>
  </si>
  <si>
    <t>水防倉庫　本体</t>
    <rPh sb="0" eb="4">
      <t>スイボウソウコ</t>
    </rPh>
    <rPh sb="5" eb="7">
      <t>ホンタイ</t>
    </rPh>
    <phoneticPr fontId="9"/>
  </si>
  <si>
    <t>W5,815×D2,622×H2,210</t>
    <phoneticPr fontId="9"/>
  </si>
  <si>
    <t>引分け戸、中棚付き</t>
    <rPh sb="0" eb="2">
      <t>ヒキワ</t>
    </rPh>
    <rPh sb="3" eb="4">
      <t>ド</t>
    </rPh>
    <rPh sb="5" eb="7">
      <t>ナカタナ</t>
    </rPh>
    <rPh sb="7" eb="8">
      <t>ツ</t>
    </rPh>
    <phoneticPr fontId="9"/>
  </si>
  <si>
    <t>同上　基礎</t>
    <rPh sb="0" eb="2">
      <t>ドウジョウ</t>
    </rPh>
    <rPh sb="3" eb="5">
      <t>キソ</t>
    </rPh>
    <phoneticPr fontId="9"/>
  </si>
  <si>
    <t>ｺﾝｸﾘｰﾄ布基礎、一部CB</t>
    <rPh sb="6" eb="9">
      <t>ヌノキソ</t>
    </rPh>
    <rPh sb="10" eb="12">
      <t>イチブ</t>
    </rPh>
    <phoneticPr fontId="9"/>
  </si>
  <si>
    <t>W5,815×D2,622×H200</t>
    <phoneticPr fontId="9"/>
  </si>
  <si>
    <t>すきとり</t>
    <phoneticPr fontId="9"/>
  </si>
  <si>
    <t>H=200</t>
    <phoneticPr fontId="9"/>
  </si>
  <si>
    <t>つぼ堀</t>
    <rPh sb="2" eb="3">
      <t>ホリ</t>
    </rPh>
    <phoneticPr fontId="9"/>
  </si>
  <si>
    <t>根切り</t>
    <rPh sb="0" eb="2">
      <t>ネキ</t>
    </rPh>
    <phoneticPr fontId="9"/>
  </si>
  <si>
    <t>埋戻し</t>
    <rPh sb="0" eb="2">
      <t>ウメモド</t>
    </rPh>
    <phoneticPr fontId="9"/>
  </si>
  <si>
    <t>ｍ2</t>
    <phoneticPr fontId="9"/>
  </si>
  <si>
    <t>単価表-1</t>
    <phoneticPr fontId="9"/>
  </si>
  <si>
    <t>採用単価</t>
    <rPh sb="0" eb="4">
      <t>サイヨウタンカ</t>
    </rPh>
    <phoneticPr fontId="9"/>
  </si>
  <si>
    <t>外部足場架払</t>
    <rPh sb="0" eb="4">
      <t>ガイブアシバ</t>
    </rPh>
    <rPh sb="4" eb="5">
      <t>カ</t>
    </rPh>
    <rPh sb="5" eb="6">
      <t>バラ</t>
    </rPh>
    <phoneticPr fontId="9"/>
  </si>
  <si>
    <t>内部足場架払</t>
    <rPh sb="0" eb="2">
      <t>ナイブ</t>
    </rPh>
    <rPh sb="2" eb="4">
      <t>アシバ</t>
    </rPh>
    <rPh sb="4" eb="5">
      <t>カ</t>
    </rPh>
    <rPh sb="5" eb="6">
      <t>バラ</t>
    </rPh>
    <phoneticPr fontId="9"/>
  </si>
  <si>
    <t>成形鋼板　H=2.0m　9ヶ月</t>
    <phoneticPr fontId="9"/>
  </si>
  <si>
    <t>キャスターゲート</t>
    <phoneticPr fontId="9"/>
  </si>
  <si>
    <t>W3,000×H1,800 片引き 9ヶ月</t>
    <rPh sb="14" eb="16">
      <t>カタビ</t>
    </rPh>
    <phoneticPr fontId="9"/>
  </si>
  <si>
    <t>2の計</t>
    <rPh sb="2" eb="3">
      <t>ケイ</t>
    </rPh>
    <phoneticPr fontId="9"/>
  </si>
  <si>
    <t>大工手間</t>
    <phoneticPr fontId="9"/>
  </si>
  <si>
    <t>普通作業員</t>
    <rPh sb="0" eb="2">
      <t>フツウ</t>
    </rPh>
    <rPh sb="2" eb="5">
      <t>サギョウイン</t>
    </rPh>
    <phoneticPr fontId="9"/>
  </si>
  <si>
    <t>釘・金物</t>
    <phoneticPr fontId="9"/>
  </si>
  <si>
    <t>人</t>
    <rPh sb="0" eb="1">
      <t>ヒト</t>
    </rPh>
    <phoneticPr fontId="9"/>
  </si>
  <si>
    <t>単価表-3</t>
    <rPh sb="0" eb="2">
      <t>タンカ</t>
    </rPh>
    <rPh sb="2" eb="3">
      <t>ヒョウ</t>
    </rPh>
    <phoneticPr fontId="9"/>
  </si>
  <si>
    <t>単価表-4</t>
    <rPh sb="0" eb="2">
      <t>タンカ</t>
    </rPh>
    <rPh sb="2" eb="3">
      <t>ヒョウ</t>
    </rPh>
    <phoneticPr fontId="9"/>
  </si>
  <si>
    <t>単価表-5</t>
    <rPh sb="0" eb="2">
      <t>タンカ</t>
    </rPh>
    <rPh sb="2" eb="3">
      <t>ヒョウ</t>
    </rPh>
    <phoneticPr fontId="9"/>
  </si>
  <si>
    <t>施工中＋竣工時</t>
    <rPh sb="0" eb="3">
      <t>セコウチュウ</t>
    </rPh>
    <rPh sb="4" eb="5">
      <t>シュン</t>
    </rPh>
    <rPh sb="6" eb="7">
      <t>ジ</t>
    </rPh>
    <phoneticPr fontId="9"/>
  </si>
  <si>
    <t>突固め共</t>
    <phoneticPr fontId="9"/>
  </si>
  <si>
    <t>基礎・土間下　再生材</t>
    <rPh sb="7" eb="9">
      <t>サイセイ</t>
    </rPh>
    <phoneticPr fontId="9"/>
  </si>
  <si>
    <t>補正値+6</t>
    <rPh sb="0" eb="3">
      <t>ホセイチ</t>
    </rPh>
    <phoneticPr fontId="9"/>
  </si>
  <si>
    <t>B種</t>
    <rPh sb="0" eb="2">
      <t>bシュ</t>
    </rPh>
    <phoneticPr fontId="9"/>
  </si>
  <si>
    <t>C-150×50×20×2.3</t>
    <phoneticPr fontId="9"/>
  </si>
  <si>
    <t>圧着張り</t>
    <rPh sb="0" eb="2">
      <t>アッチャク</t>
    </rPh>
    <rPh sb="2" eb="3">
      <t>バ</t>
    </rPh>
    <phoneticPr fontId="9"/>
  </si>
  <si>
    <t>接着剤張り</t>
    <rPh sb="0" eb="3">
      <t>セッチャクザイ</t>
    </rPh>
    <rPh sb="3" eb="4">
      <t>バ</t>
    </rPh>
    <phoneticPr fontId="9"/>
  </si>
  <si>
    <t>刷毛塗り</t>
  </si>
  <si>
    <t>大阪ｶﾞｽｹﾐｶﾙ㈱ 水性ｷｼﾗﾓﾝ3W 同等</t>
    <rPh sb="0" eb="2">
      <t>オオサカ</t>
    </rPh>
    <rPh sb="11" eb="13">
      <t>スイセイ</t>
    </rPh>
    <rPh sb="21" eb="23">
      <t>ドウトウ</t>
    </rPh>
    <phoneticPr fontId="9"/>
  </si>
  <si>
    <t>ｺｰﾅｰ材 押出型材 W=200</t>
    <rPh sb="4" eb="5">
      <t>ザイ</t>
    </rPh>
    <rPh sb="6" eb="8">
      <t>オシダシ</t>
    </rPh>
    <rPh sb="8" eb="10">
      <t>カタザイ</t>
    </rPh>
    <phoneticPr fontId="9"/>
  </si>
  <si>
    <t>ふところH≧1,500　下地補強共</t>
    <rPh sb="12" eb="14">
      <t>シタジ</t>
    </rPh>
    <rPh sb="14" eb="17">
      <t>ホキョウトモ</t>
    </rPh>
    <phoneticPr fontId="9"/>
  </si>
  <si>
    <t>ｺﾝｸﾘｰﾄ下地 t=20 W=100</t>
    <rPh sb="6" eb="8">
      <t>シタジ</t>
    </rPh>
    <phoneticPr fontId="9"/>
  </si>
  <si>
    <t>ｺﾝｸﾘｰﾄ下地 t=20 W=65</t>
    <rPh sb="6" eb="8">
      <t>シタジ</t>
    </rPh>
    <phoneticPr fontId="9"/>
  </si>
  <si>
    <t>タイル工事</t>
    <phoneticPr fontId="9"/>
  </si>
  <si>
    <t>t4</t>
    <phoneticPr fontId="9"/>
  </si>
  <si>
    <t>t=55　48.5㎡</t>
    <phoneticPr fontId="9"/>
  </si>
  <si>
    <t>枚</t>
    <rPh sb="0" eb="1">
      <t>マイ</t>
    </rPh>
    <phoneticPr fontId="9"/>
  </si>
  <si>
    <t>水切ｶﾊﾞｰ、ｼﾝｸﾞﾙﾚﾊﾞｰ水栓共</t>
    <rPh sb="0" eb="2">
      <t>ミズキリ</t>
    </rPh>
    <rPh sb="16" eb="18">
      <t>スイセン</t>
    </rPh>
    <rPh sb="18" eb="19">
      <t>トモ</t>
    </rPh>
    <phoneticPr fontId="9"/>
  </si>
  <si>
    <t>LSD-3</t>
    <phoneticPr fontId="9"/>
  </si>
  <si>
    <t>軽量ｽﾁｰﾙ 両引分けハンガードア</t>
    <rPh sb="0" eb="2">
      <t>ケイリョウ</t>
    </rPh>
    <rPh sb="7" eb="8">
      <t>リョウ</t>
    </rPh>
    <rPh sb="8" eb="10">
      <t>ヒキワ</t>
    </rPh>
    <phoneticPr fontId="9"/>
  </si>
  <si>
    <t>W1,800×H2,000　壁面付</t>
    <rPh sb="14" eb="15">
      <t>カベ</t>
    </rPh>
    <rPh sb="15" eb="16">
      <t>メン</t>
    </rPh>
    <rPh sb="16" eb="17">
      <t>ツ</t>
    </rPh>
    <phoneticPr fontId="9"/>
  </si>
  <si>
    <t>FL4+A12+FL4</t>
    <phoneticPr fontId="9"/>
  </si>
  <si>
    <t>L2,715×D600×H2,700</t>
    <phoneticPr fontId="9"/>
  </si>
  <si>
    <t>Ｃ</t>
    <phoneticPr fontId="9"/>
  </si>
  <si>
    <t>L4,770×D600×H2,700</t>
    <phoneticPr fontId="9"/>
  </si>
  <si>
    <t>ｼﾘｺｰﾝ系　 5×5　両面</t>
    <rPh sb="12" eb="14">
      <t>リョウメン</t>
    </rPh>
    <phoneticPr fontId="9"/>
  </si>
  <si>
    <t>AW-1A</t>
    <phoneticPr fontId="9"/>
  </si>
  <si>
    <t>半外付けﾀｲﾌﾟ、網戸付、額縁用ｱﾝｸﾞﾙ</t>
    <rPh sb="0" eb="1">
      <t>ハン</t>
    </rPh>
    <rPh sb="1" eb="3">
      <t>ソトヅ</t>
    </rPh>
    <rPh sb="9" eb="11">
      <t>アミド</t>
    </rPh>
    <rPh sb="11" eb="12">
      <t>ツ</t>
    </rPh>
    <rPh sb="13" eb="15">
      <t>ガクブチ</t>
    </rPh>
    <rPh sb="15" eb="16">
      <t>ヨウ</t>
    </rPh>
    <phoneticPr fontId="9"/>
  </si>
  <si>
    <t>半外付けﾀｲﾌﾟ、網戸付、ｽﾁｰﾙ額縁</t>
    <rPh sb="0" eb="1">
      <t>ハン</t>
    </rPh>
    <rPh sb="1" eb="3">
      <t>ソトヅ</t>
    </rPh>
    <rPh sb="9" eb="11">
      <t>アミド</t>
    </rPh>
    <rPh sb="11" eb="12">
      <t>ツ</t>
    </rPh>
    <rPh sb="17" eb="19">
      <t>ガクブチ</t>
    </rPh>
    <phoneticPr fontId="9"/>
  </si>
  <si>
    <t>AW-3A</t>
    <phoneticPr fontId="9"/>
  </si>
  <si>
    <t>AW-3B</t>
    <phoneticPr fontId="9"/>
  </si>
  <si>
    <t>半外付けﾀｲﾌﾟ、網戸付、額縁用ｱﾝｸﾞﾙ</t>
    <rPh sb="0" eb="1">
      <t>ハン</t>
    </rPh>
    <rPh sb="1" eb="3">
      <t>ソトヅ</t>
    </rPh>
    <rPh sb="9" eb="11">
      <t>アミド</t>
    </rPh>
    <rPh sb="11" eb="12">
      <t>ツ</t>
    </rPh>
    <rPh sb="13" eb="16">
      <t>ガクブチヨウ</t>
    </rPh>
    <phoneticPr fontId="9"/>
  </si>
  <si>
    <t>取付調整運搬費(AW-1～7)</t>
    <rPh sb="0" eb="2">
      <t>トリツケ</t>
    </rPh>
    <rPh sb="2" eb="4">
      <t>チョウセイ</t>
    </rPh>
    <rPh sb="4" eb="7">
      <t>ウンパンヒ</t>
    </rPh>
    <phoneticPr fontId="9"/>
  </si>
  <si>
    <t>取付調整運搬費(SD-2～4)</t>
    <rPh sb="0" eb="2">
      <t>トリツケ</t>
    </rPh>
    <rPh sb="2" eb="4">
      <t>チョウセイ</t>
    </rPh>
    <rPh sb="4" eb="7">
      <t>ウンパンヒ</t>
    </rPh>
    <phoneticPr fontId="9"/>
  </si>
  <si>
    <t>取付調整運搬費(LSD-1～2)</t>
    <rPh sb="0" eb="2">
      <t>トリツケ</t>
    </rPh>
    <rPh sb="2" eb="4">
      <t>チョウセイ</t>
    </rPh>
    <rPh sb="4" eb="7">
      <t>ウンパンヒ</t>
    </rPh>
    <phoneticPr fontId="9"/>
  </si>
  <si>
    <t>取付調整運搬費(OS-1)</t>
    <rPh sb="0" eb="2">
      <t>トリツケ</t>
    </rPh>
    <rPh sb="2" eb="4">
      <t>チョウセイ</t>
    </rPh>
    <rPh sb="4" eb="7">
      <t>ウンパンヒ</t>
    </rPh>
    <phoneticPr fontId="9"/>
  </si>
  <si>
    <t>取付調整運搬費(SD-1)</t>
    <rPh sb="0" eb="2">
      <t>トリツケ</t>
    </rPh>
    <rPh sb="2" eb="4">
      <t>チョウセイ</t>
    </rPh>
    <rPh sb="4" eb="7">
      <t>ウンパンヒ</t>
    </rPh>
    <phoneticPr fontId="9"/>
  </si>
  <si>
    <t>取付調整運搬費(LSD-3)</t>
    <rPh sb="0" eb="2">
      <t>トリツケ</t>
    </rPh>
    <rPh sb="2" eb="4">
      <t>チョウセイ</t>
    </rPh>
    <rPh sb="4" eb="7">
      <t>ウンパンヒ</t>
    </rPh>
    <phoneticPr fontId="9"/>
  </si>
  <si>
    <t>取付調整運搬費(TB-1～3)</t>
    <rPh sb="0" eb="2">
      <t>トリツケ</t>
    </rPh>
    <rPh sb="2" eb="4">
      <t>チョウセイ</t>
    </rPh>
    <rPh sb="4" eb="7">
      <t>ウンパンヒ</t>
    </rPh>
    <phoneticPr fontId="9"/>
  </si>
  <si>
    <t>　単　価　表　</t>
    <rPh sb="1" eb="2">
      <t>タン</t>
    </rPh>
    <rPh sb="3" eb="4">
      <t>アタイ</t>
    </rPh>
    <rPh sb="5" eb="6">
      <t>ヒョウ</t>
    </rPh>
    <phoneticPr fontId="13"/>
  </si>
  <si>
    <t>単価表-6</t>
    <rPh sb="0" eb="2">
      <t>タンカ</t>
    </rPh>
    <rPh sb="2" eb="3">
      <t>ヒョウ</t>
    </rPh>
    <phoneticPr fontId="9"/>
  </si>
  <si>
    <t>建設発生土運搬</t>
    <rPh sb="0" eb="2">
      <t>ケンセツ</t>
    </rPh>
    <rPh sb="2" eb="5">
      <t>ハッセイド</t>
    </rPh>
    <rPh sb="5" eb="7">
      <t>ウンパン</t>
    </rPh>
    <phoneticPr fontId="9"/>
  </si>
  <si>
    <t>標準的運賃</t>
    <rPh sb="0" eb="3">
      <t>ヒョウジュンテキ</t>
    </rPh>
    <rPh sb="3" eb="5">
      <t>ウンチン</t>
    </rPh>
    <phoneticPr fontId="9"/>
  </si>
  <si>
    <t>四国運輸局</t>
    <rPh sb="0" eb="2">
      <t>シコク</t>
    </rPh>
    <rPh sb="2" eb="5">
      <t>ウンユキョク</t>
    </rPh>
    <phoneticPr fontId="9"/>
  </si>
  <si>
    <t>特殊車両割増</t>
    <rPh sb="0" eb="2">
      <t>トクシュ</t>
    </rPh>
    <rPh sb="2" eb="4">
      <t>シャリョウ</t>
    </rPh>
    <rPh sb="4" eb="6">
      <t>ワリマシ</t>
    </rPh>
    <phoneticPr fontId="9"/>
  </si>
  <si>
    <t>ダンプ車</t>
    <rPh sb="3" eb="4">
      <t>シャ</t>
    </rPh>
    <phoneticPr fontId="9"/>
  </si>
  <si>
    <t>利用運送手数料</t>
    <rPh sb="0" eb="2">
      <t>リヨウ</t>
    </rPh>
    <rPh sb="2" eb="4">
      <t>ウンソウ</t>
    </rPh>
    <rPh sb="4" eb="7">
      <t>テスウリョウ</t>
    </rPh>
    <phoneticPr fontId="9"/>
  </si>
  <si>
    <t>運賃の10％</t>
    <rPh sb="0" eb="2">
      <t>ウンチン</t>
    </rPh>
    <phoneticPr fontId="9"/>
  </si>
  <si>
    <t>燃料サーチャージ</t>
    <rPh sb="0" eb="2">
      <t>ネンリョウ</t>
    </rPh>
    <phoneticPr fontId="9"/>
  </si>
  <si>
    <t>10tﾄﾗｯｸの平均燃費:3.5km/L</t>
    <rPh sb="8" eb="10">
      <t>ヘイキン</t>
    </rPh>
    <rPh sb="10" eb="12">
      <t>ネンピ</t>
    </rPh>
    <phoneticPr fontId="9"/>
  </si>
  <si>
    <t>算出上の燃料価格上昇額:22.5円/L</t>
    <rPh sb="0" eb="2">
      <t>サンシュツ</t>
    </rPh>
    <rPh sb="2" eb="3">
      <t>ジョウ</t>
    </rPh>
    <rPh sb="4" eb="6">
      <t>ネンリョウ</t>
    </rPh>
    <rPh sb="6" eb="8">
      <t>カカク</t>
    </rPh>
    <rPh sb="8" eb="11">
      <t>ジョウショウガク</t>
    </rPh>
    <rPh sb="16" eb="17">
      <t>エン</t>
    </rPh>
    <phoneticPr fontId="9"/>
  </si>
  <si>
    <t>工事名称　：夜須分団屯所新築工事（建築主体工事）</t>
    <rPh sb="6" eb="8">
      <t>ヤス</t>
    </rPh>
    <rPh sb="8" eb="10">
      <t>ブンダン</t>
    </rPh>
    <rPh sb="10" eb="12">
      <t>トンショ</t>
    </rPh>
    <rPh sb="12" eb="14">
      <t>シンチク</t>
    </rPh>
    <rPh sb="14" eb="16">
      <t>コウジ</t>
    </rPh>
    <rPh sb="17" eb="19">
      <t>ケンチク</t>
    </rPh>
    <rPh sb="19" eb="21">
      <t>シュタイ</t>
    </rPh>
    <rPh sb="21" eb="23">
      <t>コウジ</t>
    </rPh>
    <phoneticPr fontId="9"/>
  </si>
  <si>
    <t>同上　法定福利費</t>
    <rPh sb="0" eb="2">
      <t>ドウジョウ</t>
    </rPh>
    <rPh sb="3" eb="5">
      <t>ホウテイ</t>
    </rPh>
    <rPh sb="5" eb="8">
      <t>フクリヒ</t>
    </rPh>
    <phoneticPr fontId="9"/>
  </si>
  <si>
    <t>式</t>
    <rPh sb="0" eb="1">
      <t>シキ</t>
    </rPh>
    <phoneticPr fontId="9"/>
  </si>
  <si>
    <t>式</t>
    <rPh sb="0" eb="1">
      <t>シキ</t>
    </rPh>
    <phoneticPr fontId="9"/>
  </si>
  <si>
    <t>同上　法定福利費</t>
    <rPh sb="0" eb="2">
      <t>ドウジョウ</t>
    </rPh>
    <rPh sb="3" eb="5">
      <t>ホウテイ</t>
    </rPh>
    <rPh sb="5" eb="7">
      <t>フクリ</t>
    </rPh>
    <rPh sb="7" eb="8">
      <t>ヒ</t>
    </rPh>
    <phoneticPr fontId="9"/>
  </si>
  <si>
    <t>単価表—1</t>
    <rPh sb="0" eb="3">
      <t>タンカヒョウ</t>
    </rPh>
    <phoneticPr fontId="9"/>
  </si>
  <si>
    <t>単価表—2</t>
    <rPh sb="0" eb="3">
      <t>タンカヒョウ</t>
    </rPh>
    <phoneticPr fontId="9"/>
  </si>
  <si>
    <t>単価表—6</t>
    <rPh sb="0" eb="3">
      <t>タンカヒョウ</t>
    </rPh>
    <phoneticPr fontId="9"/>
  </si>
  <si>
    <t>単価表-3</t>
    <rPh sb="0" eb="3">
      <t>タンカヒョウ</t>
    </rPh>
    <phoneticPr fontId="9"/>
  </si>
  <si>
    <t>単価表-4</t>
    <rPh sb="0" eb="3">
      <t>タンカヒョウ</t>
    </rPh>
    <phoneticPr fontId="9"/>
  </si>
  <si>
    <t>単価表-5</t>
    <rPh sb="0" eb="3">
      <t>タンカヒョウ</t>
    </rPh>
    <phoneticPr fontId="9"/>
  </si>
  <si>
    <t>単価表-6</t>
    <rPh sb="0" eb="3">
      <t>タンカヒョウ</t>
    </rPh>
    <phoneticPr fontId="9"/>
  </si>
  <si>
    <t>令和</t>
    <rPh sb="0" eb="2">
      <t>レイワ</t>
    </rPh>
    <phoneticPr fontId="57"/>
  </si>
  <si>
    <t>年度</t>
    <rPh sb="0" eb="2">
      <t>ネンド</t>
    </rPh>
    <phoneticPr fontId="57"/>
  </si>
  <si>
    <t>消第</t>
    <rPh sb="0" eb="2">
      <t>ショウダイ</t>
    </rPh>
    <phoneticPr fontId="57"/>
  </si>
  <si>
    <t>07041</t>
    <phoneticPr fontId="57"/>
  </si>
  <si>
    <t>号</t>
    <rPh sb="0" eb="1">
      <t>ゴウ</t>
    </rPh>
    <phoneticPr fontId="57"/>
  </si>
  <si>
    <t>高知県香南市</t>
    <rPh sb="0" eb="3">
      <t>コウチケン</t>
    </rPh>
    <rPh sb="3" eb="4">
      <t>カオリ</t>
    </rPh>
    <rPh sb="5" eb="6">
      <t>シ</t>
    </rPh>
    <phoneticPr fontId="13"/>
  </si>
  <si>
    <t>夜須町坪井</t>
    <rPh sb="0" eb="5">
      <t>ヤスチョウツボイ</t>
    </rPh>
    <phoneticPr fontId="57"/>
  </si>
  <si>
    <t>夜須分団屯所新築工事（建築主体）</t>
    <rPh sb="0" eb="10">
      <t>ヤスブンダントンショシンチクコウジ</t>
    </rPh>
    <rPh sb="11" eb="15">
      <t>ケンチクシュタイ</t>
    </rPh>
    <phoneticPr fontId="57"/>
  </si>
  <si>
    <t>設計書</t>
    <rPh sb="0" eb="3">
      <t>セッケイショ</t>
    </rPh>
    <phoneticPr fontId="9"/>
  </si>
  <si>
    <t>施行方法</t>
    <rPh sb="0" eb="2">
      <t>セコウ</t>
    </rPh>
    <phoneticPr fontId="9"/>
  </si>
  <si>
    <t>（請負）</t>
    <rPh sb="1" eb="2">
      <t>ショウ</t>
    </rPh>
    <rPh sb="2" eb="3">
      <t>フ</t>
    </rPh>
    <phoneticPr fontId="9"/>
  </si>
  <si>
    <t>直営</t>
    <rPh sb="0" eb="2">
      <t>チョクエイ</t>
    </rPh>
    <phoneticPr fontId="9"/>
  </si>
  <si>
    <t>工事日数</t>
    <rPh sb="0" eb="2">
      <t>コウジ</t>
    </rPh>
    <rPh sb="2" eb="4">
      <t>ニッスウ</t>
    </rPh>
    <phoneticPr fontId="9"/>
  </si>
  <si>
    <t>日</t>
    <rPh sb="0" eb="1">
      <t>ニチ</t>
    </rPh>
    <phoneticPr fontId="57"/>
  </si>
  <si>
    <t>完成期限</t>
    <rPh sb="0" eb="2">
      <t>カンセイ</t>
    </rPh>
    <rPh sb="2" eb="4">
      <t>キゲン</t>
    </rPh>
    <phoneticPr fontId="9"/>
  </si>
  <si>
    <t>令和　年　月　日</t>
    <rPh sb="0" eb="2">
      <t>レイワ</t>
    </rPh>
    <rPh sb="3" eb="4">
      <t>ネン</t>
    </rPh>
    <rPh sb="5" eb="6">
      <t>ツキ</t>
    </rPh>
    <rPh sb="7" eb="8">
      <t>ヒ</t>
    </rPh>
    <phoneticPr fontId="57"/>
  </si>
  <si>
    <t>作成</t>
    <rPh sb="0" eb="2">
      <t>サクセイ</t>
    </rPh>
    <phoneticPr fontId="9"/>
  </si>
  <si>
    <t>令和　年  月  日</t>
    <rPh sb="0" eb="2">
      <t>レイワ</t>
    </rPh>
    <rPh sb="3" eb="4">
      <t>ネン</t>
    </rPh>
    <rPh sb="6" eb="7">
      <t>ツキ</t>
    </rPh>
    <rPh sb="9" eb="10">
      <t>ニチ</t>
    </rPh>
    <phoneticPr fontId="9"/>
  </si>
  <si>
    <t>決裁</t>
    <rPh sb="0" eb="2">
      <t>ケッサイ</t>
    </rPh>
    <phoneticPr fontId="9"/>
  </si>
  <si>
    <t>工事概要</t>
    <rPh sb="0" eb="2">
      <t>コウジ</t>
    </rPh>
    <phoneticPr fontId="9"/>
  </si>
  <si>
    <t>夜須分団屯所新築工事の建築主体工事をおこなうもの。</t>
    <rPh sb="0" eb="4">
      <t>ヤスブンダン</t>
    </rPh>
    <rPh sb="4" eb="10">
      <t>トンショシンチクコウジ</t>
    </rPh>
    <rPh sb="11" eb="15">
      <t>ケンチクシュタイ</t>
    </rPh>
    <rPh sb="15" eb="17">
      <t>コウジ</t>
    </rPh>
    <phoneticPr fontId="57"/>
  </si>
  <si>
    <t>　用途：消防屯所　　鉄骨造り平屋建て</t>
    <rPh sb="10" eb="13">
      <t>テッコツヅク</t>
    </rPh>
    <rPh sb="14" eb="17">
      <t>ヒラヤダ</t>
    </rPh>
    <phoneticPr fontId="57"/>
  </si>
  <si>
    <t>　敷地面積：1,071.46㎡</t>
    <rPh sb="1" eb="5">
      <t>シキチメンセキ</t>
    </rPh>
    <phoneticPr fontId="57"/>
  </si>
  <si>
    <t>　延床面積：243.59㎡</t>
    <rPh sb="1" eb="5">
      <t>ノベユカメンセキ</t>
    </rPh>
    <phoneticPr fontId="57"/>
  </si>
  <si>
    <t>　水防倉庫：15.25㎡</t>
    <rPh sb="1" eb="5">
      <t>スイボウソウコ</t>
    </rPh>
    <phoneticPr fontId="57"/>
  </si>
  <si>
    <t>　敷地内の外構工事</t>
    <rPh sb="1" eb="4">
      <t>シキチナイ</t>
    </rPh>
    <rPh sb="5" eb="9">
      <t>ガイコウコウジ</t>
    </rPh>
    <phoneticPr fontId="57"/>
  </si>
  <si>
    <t>起工（又は変更）理由</t>
    <phoneticPr fontId="9"/>
  </si>
  <si>
    <t>請負対象金額</t>
    <rPh sb="0" eb="2">
      <t>ウケオイ</t>
    </rPh>
    <rPh sb="2" eb="4">
      <t>タイショウ</t>
    </rPh>
    <rPh sb="4" eb="6">
      <t>キンガク</t>
    </rPh>
    <phoneticPr fontId="69"/>
  </si>
  <si>
    <t>設計金額</t>
    <rPh sb="0" eb="4">
      <t>セッケイキンガク</t>
    </rPh>
    <phoneticPr fontId="69"/>
  </si>
  <si>
    <t>消費税込み金額</t>
    <rPh sb="0" eb="3">
      <t>ショウヒゼイ</t>
    </rPh>
    <rPh sb="3" eb="4">
      <t>コ</t>
    </rPh>
    <rPh sb="5" eb="7">
      <t>キンガク</t>
    </rPh>
    <phoneticPr fontId="13"/>
  </si>
  <si>
    <t>消費税抜き金額</t>
    <rPh sb="0" eb="3">
      <t>ショウヒゼイ</t>
    </rPh>
    <rPh sb="3" eb="4">
      <t>ヌ</t>
    </rPh>
    <rPh sb="5" eb="7">
      <t>キンガク</t>
    </rPh>
    <phoneticPr fontId="13"/>
  </si>
  <si>
    <t>事業費</t>
    <rPh sb="0" eb="1">
      <t>コト</t>
    </rPh>
    <rPh sb="1" eb="2">
      <t>ゴウ</t>
    </rPh>
    <rPh sb="2" eb="3">
      <t>ヒ</t>
    </rPh>
    <phoneticPr fontId="13"/>
  </si>
  <si>
    <t>円</t>
    <rPh sb="0" eb="1">
      <t>エン</t>
    </rPh>
    <phoneticPr fontId="9"/>
  </si>
  <si>
    <t>請負対象金額</t>
    <rPh sb="0" eb="2">
      <t>ウケオイ</t>
    </rPh>
    <rPh sb="2" eb="4">
      <t>タイショウ</t>
    </rPh>
    <rPh sb="4" eb="6">
      <t>キンガク</t>
    </rPh>
    <phoneticPr fontId="13"/>
  </si>
  <si>
    <t>設計金額</t>
    <rPh sb="0" eb="2">
      <t>セッケイ</t>
    </rPh>
    <rPh sb="2" eb="4">
      <t>キンガク</t>
    </rPh>
    <phoneticPr fontId="13"/>
  </si>
  <si>
    <t>その他</t>
    <rPh sb="2" eb="3">
      <t>タ</t>
    </rPh>
    <phoneticPr fontId="9"/>
  </si>
  <si>
    <t>（金抜き）</t>
    <rPh sb="1" eb="2">
      <t>キン</t>
    </rPh>
    <rPh sb="2" eb="3">
      <t>ヌ</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</si>
</sst>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 &quot;¥&quot;* #,##0_ ;_ &quot;¥&quot;* \-#,##0_ ;_ &quot;¥&quot;* &quot;-&quot;_ ;_ @_ "/>
    <numFmt numFmtId="176" formatCode="0_ "/>
    <numFmt numFmtId="177" formatCode="0.0_);[Red]\(0.0\)"/>
    <numFmt numFmtId="178" formatCode="#,##0_ "/>
    <numFmt numFmtId="179" formatCode="#,##0.0_);\(#,##0.0\)"/>
    <numFmt numFmtId="180" formatCode="#,##0.0_ "/>
    <numFmt numFmtId="181" formatCode="#,##0_);[Red]\(#,##0\)"/>
    <numFmt numFmtId="182" formatCode="&quot;¥&quot;\ #,##0"/>
    <numFmt numFmtId="183" formatCode="#,##0.0;[Red]\-#,##0.0"/>
    <numFmt numFmtId="184" formatCode="0.00_ "/>
    <numFmt numFmtId="185" formatCode="#,##0.000000;[Red]\-#,##0.000000"/>
    <numFmt numFmtId="186" formatCode="0.00_);[Red]\(0.00\)"/>
    <numFmt numFmtId="187" formatCode="#,##0.0_ ;[Red]\-#,##0.0\ "/>
    <numFmt numFmtId="188" formatCode="#,##0_ ;[Red]\-#,##0\ "/>
    <numFmt numFmtId="189" formatCode="#,##0.00_ "/>
    <numFmt numFmtId="190" formatCode="0.0_ "/>
    <numFmt numFmtId="191" formatCode="0.0%"/>
    <numFmt numFmtId="192" formatCode="#,##0;[Red]#,##0"/>
    <numFmt numFmtId="193" formatCode="#,##0.0;&quot;▲ &quot;#,##0.0"/>
    <numFmt numFmtId="194" formatCode="#,##0.000000_ "/>
    <numFmt numFmtId="195" formatCode="0.000_ "/>
    <numFmt numFmtId="196" formatCode="0.000_);[Red]\(0.000\)"/>
  </numFmts>
  <fonts count="70">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u/>
      <sz val="14"/>
      <name val="ＭＳ 明朝"/>
      <family val="1"/>
      <charset val="128"/>
    </font>
    <font>
      <sz val="6"/>
      <name val="ＭＳ 明朝"/>
      <family val="1"/>
      <charset val="128"/>
    </font>
    <font>
      <sz val="12"/>
      <name val="ＭＳ 明朝"/>
      <family val="1"/>
      <charset val="128"/>
    </font>
    <font>
      <sz val="14"/>
      <name val="ＭＳ 明朝"/>
      <family val="1"/>
      <charset val="128"/>
    </font>
    <font>
      <sz val="10"/>
      <name val="ＭＳ 明朝"/>
      <family val="1"/>
      <charset val="128"/>
    </font>
    <font>
      <sz val="6"/>
      <name val="ＭＳ Ｐゴシック"/>
      <family val="3"/>
      <charset val="128"/>
    </font>
    <font>
      <sz val="11"/>
      <name val="ＭＳ 明朝"/>
      <family val="1"/>
      <charset val="128"/>
    </font>
    <font>
      <sz val="11"/>
      <name val="ＭＳ Ｐゴシック"/>
      <family val="3"/>
      <charset val="128"/>
    </font>
    <font>
      <sz val="9"/>
      <name val="ＭＳ 明朝"/>
      <family val="1"/>
      <charset val="128"/>
    </font>
    <font>
      <sz val="10"/>
      <name val="ＭＳ 明朝"/>
      <family val="1"/>
      <charset val="128"/>
    </font>
    <font>
      <sz val="10"/>
      <color indexed="10"/>
      <name val="ＭＳ 明朝"/>
      <family val="1"/>
      <charset val="128"/>
    </font>
    <font>
      <sz val="16"/>
      <name val="ＭＳ 明朝"/>
      <family val="1"/>
      <charset val="128"/>
    </font>
    <font>
      <sz val="10"/>
      <color indexed="9"/>
      <name val="ＭＳ 明朝"/>
      <family val="1"/>
      <charset val="128"/>
    </font>
    <font>
      <sz val="10"/>
      <color indexed="8"/>
      <name val="ＭＳ 明朝"/>
      <family val="1"/>
      <charset val="128"/>
    </font>
    <font>
      <sz val="13"/>
      <name val="ＭＳ ゴシック"/>
      <family val="3"/>
      <charset val="128"/>
    </font>
    <font>
      <sz val="7"/>
      <name val="ＭＳ 明朝"/>
      <family val="1"/>
      <charset val="128"/>
    </font>
    <font>
      <sz val="10"/>
      <name val="ＭＳ ゴシック"/>
      <family val="3"/>
      <charset val="128"/>
    </font>
    <font>
      <sz val="10"/>
      <color indexed="8"/>
      <name val="ＭＳ 明朝"/>
      <family val="1"/>
      <charset val="128"/>
    </font>
    <font>
      <sz val="10"/>
      <color indexed="10"/>
      <name val="ＭＳ 明朝"/>
      <family val="1"/>
      <charset val="128"/>
    </font>
    <font>
      <sz val="7"/>
      <color indexed="10"/>
      <name val="ＭＳ 明朝"/>
      <family val="1"/>
      <charset val="128"/>
    </font>
    <font>
      <sz val="8.5"/>
      <name val="ＭＳ 明朝"/>
      <family val="1"/>
      <charset val="128"/>
    </font>
    <font>
      <sz val="10"/>
      <name val="中ゴシック体"/>
      <family val="3"/>
      <charset val="128"/>
    </font>
    <font>
      <sz val="12"/>
      <name val="Osaka"/>
      <family val="3"/>
      <charset val="128"/>
    </font>
    <font>
      <sz val="13"/>
      <name val="ＭＳ 明朝"/>
      <family val="1"/>
      <charset val="128"/>
    </font>
    <font>
      <sz val="11"/>
      <name val="明朝"/>
      <family val="1"/>
      <charset val="128"/>
    </font>
    <font>
      <sz val="9"/>
      <name val="ＭＳ Ｐゴシック"/>
      <family val="3"/>
      <charset val="128"/>
    </font>
    <font>
      <sz val="10"/>
      <color indexed="8"/>
      <name val="Arial"/>
      <family val="2"/>
    </font>
    <font>
      <sz val="11"/>
      <name val="明朝"/>
      <family val="1"/>
      <charset val="128"/>
    </font>
    <font>
      <sz val="10.5"/>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3"/>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0000FF"/>
      <name val="ＭＳ 明朝"/>
      <family val="1"/>
      <charset val="128"/>
    </font>
    <font>
      <sz val="9"/>
      <color rgb="FF0000FF"/>
      <name val="ＭＳ 明朝"/>
      <family val="1"/>
      <charset val="128"/>
    </font>
    <font>
      <sz val="11"/>
      <color rgb="FF0000FF"/>
      <name val="ＭＳ 明朝"/>
      <family val="1"/>
      <charset val="128"/>
    </font>
    <font>
      <sz val="10"/>
      <color rgb="FF00B0F0"/>
      <name val="ＭＳ 明朝"/>
      <family val="1"/>
      <charset val="128"/>
    </font>
    <font>
      <sz val="11"/>
      <color theme="1"/>
      <name val="ＭＳ Ｐゴシック"/>
      <family val="2"/>
      <charset val="128"/>
      <scheme val="minor"/>
    </font>
    <font>
      <sz val="11.95"/>
      <color indexed="8"/>
      <name val="ＭＳ 明朝"/>
      <family val="1"/>
      <charset val="128"/>
    </font>
    <font>
      <sz val="6"/>
      <name val="ＭＳ Ｐゴシック"/>
      <family val="2"/>
      <charset val="128"/>
      <scheme val="minor"/>
    </font>
    <font>
      <sz val="14.95"/>
      <color indexed="8"/>
      <name val="ＭＳ 明朝"/>
      <family val="1"/>
      <charset val="128"/>
    </font>
    <font>
      <sz val="16"/>
      <color indexed="8"/>
      <name val="ＭＳ 明朝"/>
      <family val="1"/>
      <charset val="128"/>
    </font>
    <font>
      <sz val="14"/>
      <color indexed="8"/>
      <name val="ＭＳ 明朝"/>
      <family val="1"/>
      <charset val="128"/>
    </font>
    <font>
      <strike/>
      <sz val="16"/>
      <color indexed="8"/>
      <name val="ＭＳ 明朝"/>
      <family val="1"/>
      <charset val="128"/>
    </font>
    <font>
      <strike/>
      <sz val="14.95"/>
      <color indexed="8"/>
      <name val="ＭＳ 明朝"/>
      <family val="1"/>
      <charset val="128"/>
    </font>
    <font>
      <sz val="15.95"/>
      <color indexed="8"/>
      <name val="ＭＳ 明朝"/>
      <family val="1"/>
      <charset val="128"/>
    </font>
    <font>
      <sz val="11"/>
      <color rgb="FFFF0000"/>
      <name val="ＭＳ 明朝"/>
      <family val="1"/>
      <charset val="128"/>
    </font>
    <font>
      <sz val="11"/>
      <name val="ＭＳ Ｐ明朝"/>
      <family val="1"/>
      <charset val="128"/>
    </font>
    <font>
      <sz val="11"/>
      <color rgb="FFFF0000"/>
      <name val="ＭＳ Ｐ明朝"/>
      <family val="1"/>
      <charset val="128"/>
    </font>
    <font>
      <sz val="10"/>
      <name val="ＭＳ Ｐ明朝"/>
      <family val="1"/>
      <charset val="128"/>
    </font>
    <font>
      <sz val="9"/>
      <name val="ＭＳ Ｐ明朝"/>
      <family val="1"/>
      <charset val="128"/>
    </font>
    <font>
      <sz val="6"/>
      <name val="ＭＳ Ｐゴシック"/>
      <family val="2"/>
      <charset val="128"/>
    </font>
  </fonts>
  <fills count="33">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80">
    <border>
      <left/>
      <right/>
      <top/>
      <bottom/>
      <diagonal/>
    </border>
    <border>
      <left style="thin">
        <color indexed="64"/>
      </left>
      <right style="hair">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top/>
      <bottom style="hair">
        <color indexed="64"/>
      </bottom>
      <diagonal/>
    </border>
    <border>
      <left style="hair">
        <color indexed="8"/>
      </left>
      <right style="hair">
        <color indexed="8"/>
      </right>
      <top style="hair">
        <color indexed="64"/>
      </top>
      <bottom/>
      <diagonal/>
    </border>
    <border>
      <left style="hair">
        <color indexed="8"/>
      </left>
      <right style="hair">
        <color indexed="8"/>
      </right>
      <top/>
      <bottom/>
      <diagonal/>
    </border>
    <border>
      <left style="hair">
        <color indexed="8"/>
      </left>
      <right/>
      <top style="hair">
        <color indexed="64"/>
      </top>
      <bottom/>
      <diagonal/>
    </border>
    <border>
      <left style="hair">
        <color indexed="64"/>
      </left>
      <right style="hair">
        <color indexed="64"/>
      </right>
      <top/>
      <bottom style="hair">
        <color indexed="8"/>
      </bottom>
      <diagonal/>
    </border>
    <border>
      <left style="hair">
        <color indexed="8"/>
      </left>
      <right style="hair">
        <color indexed="8"/>
      </right>
      <top/>
      <bottom style="thin">
        <color indexed="64"/>
      </bottom>
      <diagonal/>
    </border>
    <border>
      <left style="hair">
        <color indexed="64"/>
      </left>
      <right style="hair">
        <color indexed="64"/>
      </right>
      <top style="hair">
        <color indexed="8"/>
      </top>
      <bottom/>
      <diagonal/>
    </border>
    <border>
      <left style="hair">
        <color indexed="8"/>
      </left>
      <right style="hair">
        <color indexed="8"/>
      </right>
      <top/>
      <bottom style="hair">
        <color indexed="64"/>
      </bottom>
      <diagonal/>
    </border>
    <border>
      <left style="hair">
        <color indexed="8"/>
      </left>
      <right style="hair">
        <color indexed="8"/>
      </right>
      <top style="thin">
        <color indexed="64"/>
      </top>
      <bottom/>
      <diagonal/>
    </border>
    <border>
      <left style="hair">
        <color indexed="8"/>
      </left>
      <right/>
      <top/>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2370372631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8"/>
      </right>
      <top style="hair">
        <color indexed="64"/>
      </top>
      <bottom/>
      <diagonal/>
    </border>
    <border>
      <left style="hair">
        <color indexed="64"/>
      </left>
      <right style="hair">
        <color indexed="8"/>
      </right>
      <top/>
      <bottom style="hair">
        <color indexed="64"/>
      </bottom>
      <diagonal/>
    </border>
    <border>
      <left style="hair">
        <color auto="1"/>
      </left>
      <right/>
      <top style="hair">
        <color auto="1"/>
      </top>
      <bottom/>
      <diagonal/>
    </border>
    <border>
      <left style="hair">
        <color auto="1"/>
      </left>
      <right style="thin">
        <color indexed="64"/>
      </right>
      <top style="hair">
        <color auto="1"/>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116">
    <xf numFmtId="0" fontId="0" fillId="0" borderId="0"/>
    <xf numFmtId="0" fontId="38" fillId="2" borderId="0" applyNumberFormat="0" applyBorder="0" applyAlignment="0" applyProtection="0">
      <alignment vertical="center"/>
    </xf>
    <xf numFmtId="0" fontId="38" fillId="3" borderId="0" applyNumberFormat="0" applyBorder="0" applyAlignment="0" applyProtection="0">
      <alignment vertical="center"/>
    </xf>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6" borderId="0" applyNumberFormat="0" applyBorder="0" applyAlignment="0" applyProtection="0">
      <alignment vertical="center"/>
    </xf>
    <xf numFmtId="0" fontId="38" fillId="7"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3" fillId="0" borderId="1">
      <alignment horizontal="center" vertical="center" shrinkToFit="1"/>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0" borderId="0" applyNumberFormat="0" applyFill="0" applyBorder="0" applyAlignment="0" applyProtection="0">
      <alignment vertical="center"/>
    </xf>
    <xf numFmtId="0" fontId="41" fillId="26" borderId="58" applyNumberFormat="0" applyAlignment="0" applyProtection="0">
      <alignment vertical="center"/>
    </xf>
    <xf numFmtId="0" fontId="42" fillId="27" borderId="0" applyNumberFormat="0" applyBorder="0" applyAlignment="0" applyProtection="0">
      <alignment vertical="center"/>
    </xf>
    <xf numFmtId="9" fontId="12" fillId="0" borderId="0" applyFont="0" applyFill="0" applyBorder="0" applyAlignment="0" applyProtection="0">
      <alignment vertical="center"/>
    </xf>
    <xf numFmtId="9" fontId="7" fillId="0" borderId="0" applyFont="0" applyFill="0" applyBorder="0" applyAlignment="0" applyProtection="0">
      <alignment vertical="center"/>
    </xf>
    <xf numFmtId="9" fontId="15"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35" fillId="0" borderId="0" applyFont="0" applyFill="0" applyBorder="0" applyAlignment="0" applyProtection="0"/>
    <xf numFmtId="9" fontId="32" fillId="0" borderId="0" applyFont="0" applyFill="0" applyBorder="0" applyAlignment="0" applyProtection="0"/>
    <xf numFmtId="9" fontId="3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35" fillId="0" borderId="0" applyFont="0" applyFill="0" applyBorder="0" applyAlignment="0" applyProtection="0"/>
    <xf numFmtId="9" fontId="32" fillId="0" borderId="0" applyFont="0" applyFill="0" applyBorder="0" applyAlignment="0" applyProtection="0"/>
    <xf numFmtId="9" fontId="35" fillId="0" borderId="0" applyFont="0" applyFill="0" applyBorder="0" applyAlignment="0" applyProtection="0"/>
    <xf numFmtId="0" fontId="35" fillId="28" borderId="59" applyNumberFormat="0" applyFont="0" applyAlignment="0" applyProtection="0">
      <alignment vertical="center"/>
    </xf>
    <xf numFmtId="0" fontId="43" fillId="29" borderId="0" applyNumberFormat="0" applyBorder="0" applyAlignment="0" applyProtection="0">
      <alignment vertical="center"/>
    </xf>
    <xf numFmtId="0" fontId="44" fillId="30" borderId="60" applyNumberFormat="0" applyAlignment="0" applyProtection="0">
      <alignment vertical="center"/>
    </xf>
    <xf numFmtId="0" fontId="45" fillId="0" borderId="0" applyNumberFormat="0" applyFill="0" applyBorder="0" applyAlignment="0" applyProtection="0">
      <alignment vertical="center"/>
    </xf>
    <xf numFmtId="38" fontId="15" fillId="0" borderId="0" applyFont="0" applyFill="0" applyBorder="0" applyAlignment="0" applyProtection="0"/>
    <xf numFmtId="38" fontId="15"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15"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15" fillId="0" borderId="0" applyFont="0" applyFill="0" applyBorder="0" applyAlignment="0" applyProtection="0">
      <alignment vertical="center"/>
    </xf>
    <xf numFmtId="38" fontId="37" fillId="0" borderId="0" applyFont="0" applyFill="0" applyBorder="0" applyAlignment="0" applyProtection="0">
      <alignment vertical="center"/>
    </xf>
    <xf numFmtId="38" fontId="35" fillId="0" borderId="0" applyFont="0" applyFill="0" applyBorder="0" applyAlignment="0" applyProtection="0"/>
    <xf numFmtId="38" fontId="7" fillId="0" borderId="0" applyFont="0" applyFill="0" applyBorder="0" applyAlignment="0" applyProtection="0">
      <alignment vertical="center"/>
    </xf>
    <xf numFmtId="38" fontId="15" fillId="0" borderId="0" applyFont="0" applyFill="0" applyBorder="0" applyAlignment="0" applyProtection="0"/>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38" fontId="35"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12" fillId="0" borderId="0" applyFont="0" applyFill="0" applyBorder="0" applyAlignment="0" applyProtection="0">
      <alignment vertical="center"/>
    </xf>
    <xf numFmtId="0" fontId="46" fillId="0" borderId="61" applyNumberFormat="0" applyFill="0" applyAlignment="0" applyProtection="0">
      <alignment vertical="center"/>
    </xf>
    <xf numFmtId="0" fontId="47" fillId="0" borderId="62" applyNumberFormat="0" applyFill="0" applyAlignment="0" applyProtection="0">
      <alignment vertical="center"/>
    </xf>
    <xf numFmtId="0" fontId="48" fillId="30" borderId="63" applyNumberFormat="0" applyAlignment="0" applyProtection="0">
      <alignment vertical="center"/>
    </xf>
    <xf numFmtId="42" fontId="34" fillId="0" borderId="0" applyFont="0" applyFill="0" applyBorder="0" applyAlignment="0" applyProtection="0">
      <alignment vertical="top"/>
    </xf>
    <xf numFmtId="0" fontId="14" fillId="0" borderId="2" applyFill="0" applyBorder="0" applyProtection="0">
      <alignment vertical="center"/>
      <protection locked="0"/>
    </xf>
    <xf numFmtId="0" fontId="49" fillId="31" borderId="60" applyNumberFormat="0" applyAlignment="0" applyProtection="0">
      <alignment vertical="center"/>
    </xf>
    <xf numFmtId="0" fontId="12" fillId="0" borderId="0" applyNumberFormat="0" applyFill="0" applyBorder="0" applyAlignment="0" applyProtection="0"/>
    <xf numFmtId="0" fontId="35" fillId="0" borderId="0"/>
    <xf numFmtId="0" fontId="12" fillId="0" borderId="0"/>
    <xf numFmtId="0" fontId="15" fillId="0" borderId="0">
      <alignment vertical="center"/>
    </xf>
    <xf numFmtId="0" fontId="35" fillId="0" borderId="0"/>
    <xf numFmtId="0" fontId="12" fillId="0" borderId="0" applyNumberFormat="0" applyFill="0" applyBorder="0" applyAlignment="0" applyProtection="0"/>
    <xf numFmtId="0" fontId="34" fillId="0" borderId="0">
      <alignment vertical="top"/>
    </xf>
    <xf numFmtId="0" fontId="36" fillId="0" borderId="0"/>
    <xf numFmtId="0" fontId="34" fillId="0" borderId="0">
      <alignment vertical="top"/>
    </xf>
    <xf numFmtId="0" fontId="37" fillId="0" borderId="0">
      <alignment vertical="center"/>
    </xf>
    <xf numFmtId="0" fontId="15" fillId="0" borderId="0"/>
    <xf numFmtId="0" fontId="15" fillId="0" borderId="0">
      <alignment vertical="center"/>
    </xf>
    <xf numFmtId="0" fontId="29" fillId="0" borderId="0"/>
    <xf numFmtId="0" fontId="37" fillId="0" borderId="0">
      <alignment vertical="center"/>
    </xf>
    <xf numFmtId="0" fontId="15" fillId="0" borderId="0">
      <alignment vertical="center"/>
    </xf>
    <xf numFmtId="0" fontId="37" fillId="0" borderId="0">
      <alignment vertical="center"/>
    </xf>
    <xf numFmtId="0" fontId="16" fillId="0" borderId="0">
      <alignment vertical="center"/>
    </xf>
    <xf numFmtId="0" fontId="37" fillId="0" borderId="0">
      <alignment vertical="center"/>
    </xf>
    <xf numFmtId="0" fontId="37" fillId="0" borderId="0">
      <alignment vertical="center"/>
    </xf>
    <xf numFmtId="0" fontId="37" fillId="0" borderId="0">
      <alignment vertical="center"/>
    </xf>
    <xf numFmtId="0" fontId="2" fillId="0" borderId="0">
      <alignment vertical="center"/>
    </xf>
    <xf numFmtId="0" fontId="4" fillId="0" borderId="0">
      <alignment vertical="center"/>
    </xf>
    <xf numFmtId="0" fontId="35" fillId="0" borderId="0"/>
    <xf numFmtId="0" fontId="4" fillId="0" borderId="0">
      <alignment vertical="center"/>
    </xf>
    <xf numFmtId="0" fontId="15" fillId="0" borderId="0"/>
    <xf numFmtId="0" fontId="15" fillId="0" borderId="0"/>
    <xf numFmtId="0" fontId="35"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1" fillId="0" borderId="0"/>
    <xf numFmtId="0" fontId="50" fillId="32" borderId="0" applyNumberFormat="0" applyBorder="0" applyAlignment="0" applyProtection="0">
      <alignment vertical="center"/>
    </xf>
    <xf numFmtId="38" fontId="15" fillId="0" borderId="0" applyFont="0" applyFill="0" applyBorder="0" applyAlignment="0" applyProtection="0"/>
    <xf numFmtId="0" fontId="55" fillId="0" borderId="0">
      <alignment vertical="center"/>
    </xf>
    <xf numFmtId="0" fontId="56" fillId="0" borderId="0"/>
    <xf numFmtId="0" fontId="56" fillId="0" borderId="0"/>
    <xf numFmtId="0" fontId="1" fillId="0" borderId="0">
      <alignment vertical="center"/>
    </xf>
    <xf numFmtId="0" fontId="15" fillId="0" borderId="0"/>
    <xf numFmtId="0" fontId="15" fillId="0" borderId="0"/>
    <xf numFmtId="38" fontId="15" fillId="0" borderId="0" applyFont="0" applyFill="0" applyBorder="0" applyAlignment="0" applyProtection="0"/>
  </cellStyleXfs>
  <cellXfs count="821">
    <xf numFmtId="0" fontId="0" fillId="0" borderId="0" xfId="0"/>
    <xf numFmtId="0" fontId="17" fillId="0" borderId="3" xfId="0" applyFont="1" applyBorder="1" applyAlignment="1">
      <alignment horizontal="center" vertical="center"/>
    </xf>
    <xf numFmtId="0" fontId="14" fillId="0" borderId="0" xfId="0" applyFont="1" applyAlignment="1">
      <alignment horizontal="center" vertical="center"/>
    </xf>
    <xf numFmtId="38" fontId="14" fillId="0" borderId="0" xfId="49" applyFont="1" applyFill="1" applyAlignment="1">
      <alignment horizontal="right" vertical="center"/>
    </xf>
    <xf numFmtId="0" fontId="10" fillId="0" borderId="4" xfId="0" applyFont="1" applyBorder="1" applyAlignment="1">
      <alignment horizontal="left" vertical="center"/>
    </xf>
    <xf numFmtId="38" fontId="14" fillId="0" borderId="0" xfId="49" applyFont="1" applyFill="1" applyBorder="1" applyAlignment="1">
      <alignment horizontal="right" vertical="center"/>
    </xf>
    <xf numFmtId="0" fontId="12" fillId="0" borderId="5" xfId="0" applyFont="1" applyBorder="1" applyAlignment="1">
      <alignment horizontal="right" vertical="center"/>
    </xf>
    <xf numFmtId="0" fontId="12" fillId="0" borderId="5" xfId="0" applyFont="1" applyBorder="1" applyAlignment="1">
      <alignment horizontal="left" vertical="center"/>
    </xf>
    <xf numFmtId="0" fontId="14" fillId="0" borderId="5" xfId="0" applyFont="1" applyBorder="1" applyAlignment="1">
      <alignment horizontal="left" vertical="center"/>
    </xf>
    <xf numFmtId="178" fontId="14" fillId="0" borderId="0" xfId="0" applyNumberFormat="1" applyFont="1" applyAlignment="1">
      <alignment horizontal="center" vertical="center"/>
    </xf>
    <xf numFmtId="177" fontId="14" fillId="0" borderId="0" xfId="0" applyNumberFormat="1" applyFont="1" applyAlignment="1">
      <alignment horizontal="center" vertical="center"/>
    </xf>
    <xf numFmtId="0" fontId="0" fillId="0" borderId="6" xfId="0" applyBorder="1" applyAlignment="1">
      <alignment horizontal="left" vertical="center" indent="1"/>
    </xf>
    <xf numFmtId="0" fontId="0" fillId="0" borderId="6" xfId="0" applyBorder="1" applyAlignment="1">
      <alignment horizontal="center" vertical="center"/>
    </xf>
    <xf numFmtId="0" fontId="0" fillId="0" borderId="7" xfId="0" applyBorder="1" applyAlignment="1">
      <alignment horizontal="center" vertical="center"/>
    </xf>
    <xf numFmtId="178" fontId="0" fillId="0" borderId="8" xfId="0" applyNumberFormat="1" applyBorder="1" applyAlignment="1">
      <alignment vertical="center"/>
    </xf>
    <xf numFmtId="0" fontId="0" fillId="0" borderId="1" xfId="0" applyBorder="1" applyAlignment="1">
      <alignment horizontal="center" vertical="center"/>
    </xf>
    <xf numFmtId="3" fontId="0" fillId="0" borderId="19" xfId="0" applyNumberFormat="1" applyBorder="1" applyAlignment="1">
      <alignment horizontal="right" vertical="center"/>
    </xf>
    <xf numFmtId="38" fontId="0" fillId="0" borderId="10" xfId="49" applyFont="1" applyFill="1" applyBorder="1" applyAlignment="1">
      <alignment horizontal="right" vertical="center"/>
    </xf>
    <xf numFmtId="0" fontId="0" fillId="0" borderId="3" xfId="0" applyBorder="1" applyAlignment="1">
      <alignment horizontal="center" vertical="center"/>
    </xf>
    <xf numFmtId="0" fontId="0" fillId="0" borderId="15" xfId="0" applyBorder="1" applyAlignment="1">
      <alignment horizontal="center" vertical="center"/>
    </xf>
    <xf numFmtId="181" fontId="14" fillId="0" borderId="0" xfId="49" applyNumberFormat="1" applyFont="1" applyFill="1" applyBorder="1" applyAlignment="1">
      <alignment horizontal="center" vertical="center"/>
    </xf>
    <xf numFmtId="0" fontId="0" fillId="0" borderId="26" xfId="0" applyBorder="1" applyAlignment="1">
      <alignment horizontal="left"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38" fontId="0" fillId="0" borderId="19" xfId="49" applyFont="1" applyFill="1" applyBorder="1" applyAlignment="1">
      <alignment horizontal="right" vertical="center"/>
    </xf>
    <xf numFmtId="0" fontId="0" fillId="0" borderId="20" xfId="0" applyBorder="1" applyAlignment="1">
      <alignment horizontal="left" vertical="center"/>
    </xf>
    <xf numFmtId="0" fontId="0" fillId="0" borderId="18" xfId="0" applyBorder="1" applyAlignment="1">
      <alignment horizontal="center" vertical="center"/>
    </xf>
    <xf numFmtId="0" fontId="0" fillId="0" borderId="28" xfId="0" applyBorder="1" applyAlignment="1">
      <alignment horizontal="left" vertical="center" indent="1"/>
    </xf>
    <xf numFmtId="0" fontId="0" fillId="0" borderId="29" xfId="0"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38" fontId="0" fillId="0" borderId="28" xfId="49" applyFont="1" applyFill="1" applyBorder="1" applyAlignment="1">
      <alignment horizontal="right" vertical="center"/>
    </xf>
    <xf numFmtId="0" fontId="0" fillId="0" borderId="8" xfId="0" applyBorder="1" applyAlignment="1">
      <alignment horizontal="left" vertical="center"/>
    </xf>
    <xf numFmtId="38" fontId="0" fillId="0" borderId="6" xfId="49" applyFont="1" applyFill="1" applyBorder="1" applyAlignment="1">
      <alignment horizontal="right" vertical="center"/>
    </xf>
    <xf numFmtId="0" fontId="0" fillId="0" borderId="9" xfId="0" applyBorder="1" applyAlignment="1">
      <alignment horizontal="left" vertical="center"/>
    </xf>
    <xf numFmtId="38" fontId="14" fillId="0" borderId="0" xfId="49" applyFont="1" applyFill="1" applyBorder="1" applyAlignment="1">
      <alignment vertical="center"/>
    </xf>
    <xf numFmtId="181" fontId="14" fillId="0" borderId="0" xfId="49" applyNumberFormat="1" applyFont="1" applyFill="1" applyBorder="1" applyAlignment="1">
      <alignment horizontal="right" vertical="center"/>
    </xf>
    <xf numFmtId="181" fontId="0" fillId="0" borderId="0" xfId="49" applyNumberFormat="1" applyFont="1" applyFill="1" applyBorder="1" applyAlignment="1">
      <alignment horizontal="right" vertical="center"/>
    </xf>
    <xf numFmtId="0" fontId="0" fillId="0" borderId="6" xfId="0" applyBorder="1" applyAlignment="1">
      <alignment horizontal="left" vertical="center"/>
    </xf>
    <xf numFmtId="0" fontId="0" fillId="0" borderId="16" xfId="0" applyBorder="1" applyAlignment="1">
      <alignment horizontal="center" vertical="center"/>
    </xf>
    <xf numFmtId="38" fontId="14" fillId="0" borderId="0" xfId="49" applyFont="1" applyFill="1" applyBorder="1" applyAlignment="1">
      <alignment horizontal="center" vertical="center"/>
    </xf>
    <xf numFmtId="38" fontId="14" fillId="0" borderId="0" xfId="49" applyFont="1" applyFill="1" applyAlignment="1">
      <alignment horizontal="center" vertical="center"/>
    </xf>
    <xf numFmtId="38" fontId="12" fillId="0" borderId="17" xfId="49" applyFont="1" applyFill="1" applyBorder="1" applyAlignment="1">
      <alignment horizontal="center" vertical="center"/>
    </xf>
    <xf numFmtId="0" fontId="12" fillId="0" borderId="8" xfId="0" applyFont="1" applyBorder="1" applyAlignment="1">
      <alignment horizontal="center" vertical="center"/>
    </xf>
    <xf numFmtId="0" fontId="0" fillId="0" borderId="21" xfId="0" applyBorder="1" applyAlignment="1">
      <alignment horizontal="left" vertical="center" indent="1"/>
    </xf>
    <xf numFmtId="38" fontId="14" fillId="0" borderId="0" xfId="49" applyFont="1" applyFill="1" applyAlignment="1">
      <alignment horizontal="right"/>
    </xf>
    <xf numFmtId="38" fontId="12" fillId="0" borderId="0" xfId="49" applyFont="1" applyFill="1" applyAlignment="1">
      <alignment horizontal="right"/>
    </xf>
    <xf numFmtId="0" fontId="22" fillId="0" borderId="0" xfId="0" applyFont="1" applyAlignment="1">
      <alignment horizontal="center" vertical="center"/>
    </xf>
    <xf numFmtId="178" fontId="22" fillId="0" borderId="0" xfId="0" applyNumberFormat="1" applyFont="1" applyAlignment="1">
      <alignment horizontal="center" vertical="center"/>
    </xf>
    <xf numFmtId="0" fontId="0" fillId="0" borderId="32"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8" fillId="0" borderId="0" xfId="0" applyFont="1" applyAlignment="1">
      <alignment horizontal="centerContinuous" vertical="center"/>
    </xf>
    <xf numFmtId="0" fontId="14" fillId="0" borderId="0" xfId="0" applyFont="1" applyAlignment="1">
      <alignment horizontal="centerContinuous" vertical="center"/>
    </xf>
    <xf numFmtId="183" fontId="14" fillId="0" borderId="0" xfId="49" applyNumberFormat="1" applyFont="1" applyFill="1" applyBorder="1" applyAlignment="1">
      <alignment horizontal="centerContinuous" vertical="center"/>
    </xf>
    <xf numFmtId="0" fontId="14" fillId="0" borderId="0" xfId="0" applyFont="1" applyAlignment="1">
      <alignment horizontal="left" vertical="center"/>
    </xf>
    <xf numFmtId="0" fontId="8" fillId="0" borderId="15"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5" xfId="0" applyFont="1" applyBorder="1" applyAlignment="1">
      <alignment horizontal="centerContinuous" vertical="center"/>
    </xf>
    <xf numFmtId="0" fontId="14" fillId="0" borderId="22" xfId="0" applyFont="1" applyBorder="1" applyAlignment="1">
      <alignment horizontal="centerContinuous" vertical="center"/>
    </xf>
    <xf numFmtId="0" fontId="14" fillId="0" borderId="36" xfId="0" applyFont="1" applyBorder="1" applyAlignment="1">
      <alignment horizontal="centerContinuous" vertical="center"/>
    </xf>
    <xf numFmtId="183" fontId="14" fillId="0" borderId="5" xfId="49" applyNumberFormat="1" applyFont="1" applyFill="1" applyBorder="1" applyAlignment="1">
      <alignment horizontal="centerContinuous" vertical="center"/>
    </xf>
    <xf numFmtId="0" fontId="14" fillId="0" borderId="13" xfId="0" applyFont="1" applyBorder="1" applyAlignment="1">
      <alignment horizontal="centerContinuous" vertical="center"/>
    </xf>
    <xf numFmtId="0" fontId="0" fillId="0" borderId="37" xfId="0" applyBorder="1" applyAlignment="1">
      <alignment horizontal="centerContinuous" vertical="center"/>
    </xf>
    <xf numFmtId="0" fontId="0" fillId="0" borderId="25" xfId="0" applyBorder="1" applyAlignment="1">
      <alignment horizontal="centerContinuous" vertical="center"/>
    </xf>
    <xf numFmtId="0" fontId="0" fillId="0" borderId="38" xfId="0" applyBorder="1" applyAlignment="1">
      <alignment horizontal="centerContinuous" vertical="center"/>
    </xf>
    <xf numFmtId="183" fontId="0" fillId="0" borderId="21" xfId="49" applyNumberFormat="1" applyFont="1" applyFill="1" applyBorder="1" applyAlignment="1">
      <alignment horizontal="center" vertical="center"/>
    </xf>
    <xf numFmtId="178" fontId="0" fillId="0" borderId="21" xfId="0" applyNumberFormat="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178" fontId="0" fillId="0" borderId="5" xfId="0" applyNumberFormat="1" applyBorder="1" applyAlignment="1">
      <alignment horizontal="right" vertical="center"/>
    </xf>
    <xf numFmtId="0" fontId="0" fillId="0" borderId="26" xfId="0" applyBorder="1" applyAlignment="1">
      <alignment horizontal="center" vertical="center"/>
    </xf>
    <xf numFmtId="40" fontId="0" fillId="0" borderId="19" xfId="49" applyNumberFormat="1" applyFont="1" applyFill="1" applyBorder="1" applyAlignment="1">
      <alignment horizontal="right" vertical="center"/>
    </xf>
    <xf numFmtId="178" fontId="0" fillId="0" borderId="19" xfId="0" applyNumberFormat="1" applyBorder="1" applyAlignment="1">
      <alignment horizontal="right" vertical="center"/>
    </xf>
    <xf numFmtId="0" fontId="0" fillId="0" borderId="20" xfId="0" applyBorder="1" applyAlignment="1">
      <alignment horizontal="center" vertical="center"/>
    </xf>
    <xf numFmtId="40" fontId="0" fillId="0" borderId="28" xfId="49" applyNumberFormat="1" applyFont="1" applyFill="1" applyBorder="1" applyAlignment="1">
      <alignment horizontal="right" vertical="center"/>
    </xf>
    <xf numFmtId="178" fontId="0" fillId="0" borderId="28" xfId="0" applyNumberFormat="1" applyBorder="1" applyAlignment="1">
      <alignment horizontal="right" vertical="center"/>
    </xf>
    <xf numFmtId="0" fontId="0" fillId="0" borderId="8" xfId="0" applyBorder="1" applyAlignment="1">
      <alignment horizontal="center" vertical="center"/>
    </xf>
    <xf numFmtId="0" fontId="0" fillId="0" borderId="32" xfId="0" applyBorder="1" applyAlignment="1">
      <alignment horizontal="center" vertical="center"/>
    </xf>
    <xf numFmtId="40" fontId="0" fillId="0" borderId="6" xfId="49" applyNumberFormat="1" applyFont="1" applyFill="1" applyBorder="1" applyAlignment="1">
      <alignment horizontal="right" vertical="center"/>
    </xf>
    <xf numFmtId="178" fontId="0" fillId="0" borderId="6" xfId="0" applyNumberFormat="1" applyBorder="1" applyAlignment="1">
      <alignment horizontal="right" vertical="center"/>
    </xf>
    <xf numFmtId="0" fontId="0" fillId="0" borderId="33" xfId="0" applyBorder="1" applyAlignment="1">
      <alignment horizontal="left" vertical="center"/>
    </xf>
    <xf numFmtId="0" fontId="0" fillId="0" borderId="34" xfId="0" applyBorder="1" applyAlignment="1">
      <alignment horizontal="left" vertical="center"/>
    </xf>
    <xf numFmtId="176" fontId="0" fillId="0" borderId="39" xfId="0" applyNumberFormat="1" applyBorder="1" applyAlignment="1">
      <alignment horizontal="left" vertical="center" wrapText="1" indent="1"/>
    </xf>
    <xf numFmtId="179" fontId="0" fillId="0" borderId="19" xfId="0" applyNumberFormat="1"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10" xfId="0" applyBorder="1" applyAlignment="1">
      <alignment horizontal="left" vertical="center"/>
    </xf>
    <xf numFmtId="183" fontId="14" fillId="0" borderId="0" xfId="49" applyNumberFormat="1" applyFont="1" applyFill="1" applyAlignment="1">
      <alignment horizontal="center" vertical="center"/>
    </xf>
    <xf numFmtId="176" fontId="0" fillId="0" borderId="40" xfId="0" applyNumberFormat="1" applyBorder="1" applyAlignment="1">
      <alignment horizontal="left" vertical="center" wrapText="1" indent="1"/>
    </xf>
    <xf numFmtId="0" fontId="14" fillId="0" borderId="0" xfId="0" applyFont="1" applyAlignment="1">
      <alignment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184" fontId="0" fillId="0" borderId="5" xfId="0" applyNumberFormat="1" applyBorder="1" applyAlignment="1">
      <alignment horizontal="right" vertical="center"/>
    </xf>
    <xf numFmtId="184" fontId="0" fillId="0" borderId="19" xfId="0" applyNumberFormat="1" applyBorder="1" applyAlignment="1">
      <alignment horizontal="right" vertical="center"/>
    </xf>
    <xf numFmtId="184" fontId="0" fillId="0" borderId="28" xfId="0" applyNumberFormat="1" applyBorder="1" applyAlignment="1">
      <alignment horizontal="right" vertical="center"/>
    </xf>
    <xf numFmtId="184" fontId="0" fillId="0" borderId="6" xfId="0" applyNumberFormat="1" applyBorder="1" applyAlignment="1">
      <alignment horizontal="right" vertical="center"/>
    </xf>
    <xf numFmtId="0" fontId="0" fillId="0" borderId="41" xfId="0" applyBorder="1" applyAlignment="1">
      <alignment vertical="top"/>
    </xf>
    <xf numFmtId="0" fontId="0" fillId="0" borderId="33" xfId="0" applyBorder="1" applyAlignment="1">
      <alignment vertical="top"/>
    </xf>
    <xf numFmtId="0" fontId="0" fillId="0" borderId="34" xfId="0" applyBorder="1" applyAlignment="1">
      <alignment vertical="top"/>
    </xf>
    <xf numFmtId="38" fontId="0" fillId="0" borderId="0" xfId="49" applyFont="1" applyFill="1" applyBorder="1" applyAlignment="1">
      <alignment horizontal="center" vertical="center"/>
    </xf>
    <xf numFmtId="0" fontId="0" fillId="0" borderId="19" xfId="0" applyBorder="1" applyAlignment="1">
      <alignment horizontal="right" vertical="center"/>
    </xf>
    <xf numFmtId="0" fontId="22" fillId="0" borderId="0" xfId="0" applyFont="1" applyAlignment="1">
      <alignment horizontal="left" vertical="center"/>
    </xf>
    <xf numFmtId="0" fontId="0" fillId="0" borderId="9"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8" xfId="0" applyBorder="1" applyAlignment="1">
      <alignment horizontal="left" vertical="center"/>
    </xf>
    <xf numFmtId="0" fontId="0" fillId="0" borderId="28" xfId="0" applyBorder="1" applyAlignment="1">
      <alignment horizontal="left" vertical="center" indent="2"/>
    </xf>
    <xf numFmtId="38" fontId="0" fillId="0" borderId="21" xfId="49" applyFont="1" applyFill="1" applyBorder="1" applyAlignment="1">
      <alignment horizontal="right" vertical="center"/>
    </xf>
    <xf numFmtId="0" fontId="22" fillId="0" borderId="18" xfId="0" applyFont="1" applyBorder="1" applyAlignment="1">
      <alignment horizontal="center" vertical="center"/>
    </xf>
    <xf numFmtId="176" fontId="22" fillId="0" borderId="42" xfId="0" applyNumberFormat="1" applyFont="1" applyBorder="1" applyAlignment="1">
      <alignment horizontal="left" vertical="center" wrapText="1" indent="2"/>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8" xfId="0" applyFont="1" applyBorder="1" applyAlignment="1">
      <alignment vertical="center"/>
    </xf>
    <xf numFmtId="38" fontId="14" fillId="0" borderId="0" xfId="49" applyFont="1" applyFill="1" applyBorder="1" applyAlignment="1">
      <alignment horizontal="centerContinuous" vertical="center"/>
    </xf>
    <xf numFmtId="38" fontId="14" fillId="0" borderId="5" xfId="49" applyFont="1" applyFill="1" applyBorder="1" applyAlignment="1">
      <alignment horizontal="centerContinuous" vertical="center"/>
    </xf>
    <xf numFmtId="38" fontId="0" fillId="0" borderId="21" xfId="49" applyFont="1" applyFill="1" applyBorder="1" applyAlignment="1">
      <alignment horizontal="center" vertical="center"/>
    </xf>
    <xf numFmtId="38" fontId="0" fillId="0" borderId="5" xfId="49" applyFont="1" applyFill="1" applyBorder="1" applyAlignment="1">
      <alignment horizontal="right" vertical="center"/>
    </xf>
    <xf numFmtId="0" fontId="0" fillId="0" borderId="37" xfId="0" applyBorder="1" applyAlignment="1">
      <alignment horizontal="center" vertical="center"/>
    </xf>
    <xf numFmtId="183" fontId="0" fillId="0" borderId="21" xfId="49" applyNumberFormat="1" applyFont="1" applyFill="1" applyBorder="1" applyAlignment="1">
      <alignment horizontal="right" vertical="center"/>
    </xf>
    <xf numFmtId="38" fontId="12" fillId="0" borderId="28" xfId="49" applyFont="1" applyFill="1" applyBorder="1" applyAlignment="1">
      <alignment horizontal="right" vertical="center"/>
    </xf>
    <xf numFmtId="176" fontId="0" fillId="0" borderId="28" xfId="0" applyNumberFormat="1" applyBorder="1" applyAlignment="1">
      <alignment horizontal="left" vertical="center" indent="1"/>
    </xf>
    <xf numFmtId="38" fontId="26" fillId="0" borderId="28" xfId="49" applyFont="1" applyFill="1" applyBorder="1" applyAlignment="1">
      <alignment horizontal="right" vertical="center"/>
    </xf>
    <xf numFmtId="178" fontId="26" fillId="0" borderId="28" xfId="0" applyNumberFormat="1" applyFont="1" applyBorder="1" applyAlignment="1">
      <alignment horizontal="right" vertical="center"/>
    </xf>
    <xf numFmtId="178" fontId="26" fillId="0" borderId="19" xfId="0" applyNumberFormat="1" applyFont="1" applyBorder="1" applyAlignment="1">
      <alignment horizontal="right" vertical="center"/>
    </xf>
    <xf numFmtId="0" fontId="0" fillId="0" borderId="19" xfId="0" applyBorder="1" applyAlignment="1">
      <alignment horizontal="left" vertical="center" indent="1"/>
    </xf>
    <xf numFmtId="176" fontId="0" fillId="0" borderId="43" xfId="0" applyNumberFormat="1" applyBorder="1" applyAlignment="1">
      <alignment vertical="center" wrapText="1"/>
    </xf>
    <xf numFmtId="38" fontId="0" fillId="0" borderId="27" xfId="49" applyFont="1" applyFill="1" applyBorder="1" applyAlignment="1">
      <alignment horizontal="center" vertical="center"/>
    </xf>
    <xf numFmtId="0" fontId="0" fillId="0" borderId="44" xfId="0" applyBorder="1" applyAlignment="1">
      <alignment horizontal="left" vertical="center"/>
    </xf>
    <xf numFmtId="38" fontId="26" fillId="0" borderId="19" xfId="49" applyFont="1" applyFill="1" applyBorder="1" applyAlignment="1">
      <alignment horizontal="right" vertical="center"/>
    </xf>
    <xf numFmtId="183" fontId="0" fillId="0" borderId="28" xfId="49" applyNumberFormat="1" applyFont="1" applyFill="1" applyBorder="1" applyAlignment="1">
      <alignment horizontal="right" vertical="center"/>
    </xf>
    <xf numFmtId="183" fontId="0" fillId="0" borderId="6" xfId="49" applyNumberFormat="1" applyFont="1" applyFill="1" applyBorder="1" applyAlignment="1">
      <alignment horizontal="right" vertical="center"/>
    </xf>
    <xf numFmtId="190" fontId="0" fillId="0" borderId="6" xfId="0" applyNumberFormat="1" applyBorder="1" applyAlignment="1">
      <alignment horizontal="right" vertical="center"/>
    </xf>
    <xf numFmtId="190" fontId="0" fillId="0" borderId="28" xfId="0" applyNumberFormat="1" applyBorder="1" applyAlignment="1">
      <alignment horizontal="right" vertical="center"/>
    </xf>
    <xf numFmtId="190" fontId="0" fillId="0" borderId="6" xfId="49" applyNumberFormat="1" applyFont="1" applyFill="1" applyBorder="1" applyAlignment="1">
      <alignment horizontal="right" vertical="center"/>
    </xf>
    <xf numFmtId="190" fontId="0" fillId="0" borderId="19" xfId="0" applyNumberFormat="1" applyBorder="1" applyAlignment="1">
      <alignment horizontal="right" vertical="center"/>
    </xf>
    <xf numFmtId="190" fontId="22" fillId="0" borderId="28" xfId="49" applyNumberFormat="1" applyFont="1" applyFill="1" applyBorder="1" applyAlignment="1">
      <alignment horizontal="right" vertical="center"/>
    </xf>
    <xf numFmtId="190" fontId="0" fillId="0" borderId="28" xfId="49" applyNumberFormat="1" applyFont="1" applyFill="1" applyBorder="1" applyAlignment="1">
      <alignment horizontal="right" vertical="center"/>
    </xf>
    <xf numFmtId="180" fontId="0" fillId="0" borderId="19" xfId="49" applyNumberFormat="1" applyFont="1" applyFill="1" applyBorder="1" applyAlignment="1">
      <alignment horizontal="right" vertical="center"/>
    </xf>
    <xf numFmtId="180" fontId="0" fillId="0" borderId="28" xfId="49" applyNumberFormat="1" applyFont="1" applyFill="1" applyBorder="1" applyAlignment="1">
      <alignment horizontal="right" vertical="center"/>
    </xf>
    <xf numFmtId="180" fontId="0" fillId="0" borderId="6" xfId="49" applyNumberFormat="1" applyFont="1" applyFill="1" applyBorder="1" applyAlignment="1">
      <alignment horizontal="right" vertical="center"/>
    </xf>
    <xf numFmtId="38" fontId="12" fillId="0" borderId="6" xfId="49" applyFont="1" applyFill="1" applyBorder="1" applyAlignment="1">
      <alignment horizontal="right" vertical="center"/>
    </xf>
    <xf numFmtId="0" fontId="14" fillId="0" borderId="33" xfId="0" applyFont="1" applyBorder="1" applyAlignment="1">
      <alignment horizontal="center" vertical="center"/>
    </xf>
    <xf numFmtId="0" fontId="0" fillId="0" borderId="19" xfId="0" applyBorder="1" applyAlignment="1">
      <alignment horizontal="left" vertical="center" indent="2"/>
    </xf>
    <xf numFmtId="190" fontId="0" fillId="0" borderId="19" xfId="49" applyNumberFormat="1" applyFont="1" applyFill="1" applyBorder="1" applyAlignment="1">
      <alignment horizontal="right" vertical="center"/>
    </xf>
    <xf numFmtId="40" fontId="14" fillId="0" borderId="0" xfId="49" applyNumberFormat="1" applyFont="1" applyFill="1" applyBorder="1" applyAlignment="1">
      <alignment vertical="center"/>
    </xf>
    <xf numFmtId="40" fontId="14" fillId="0" borderId="0" xfId="49" applyNumberFormat="1" applyFont="1" applyFill="1" applyBorder="1" applyAlignment="1">
      <alignment horizontal="right" vertical="center"/>
    </xf>
    <xf numFmtId="40" fontId="0" fillId="0" borderId="5" xfId="49" applyNumberFormat="1" applyFont="1" applyFill="1" applyBorder="1" applyAlignment="1">
      <alignment horizontal="right" vertical="center"/>
    </xf>
    <xf numFmtId="176" fontId="0" fillId="0" borderId="40" xfId="0" applyNumberFormat="1" applyBorder="1" applyAlignment="1">
      <alignment horizontal="center" vertical="center" wrapText="1"/>
    </xf>
    <xf numFmtId="176" fontId="0" fillId="0" borderId="28" xfId="0" applyNumberFormat="1" applyBorder="1" applyAlignment="1">
      <alignment horizontal="left" vertical="center" indent="2"/>
    </xf>
    <xf numFmtId="176" fontId="0" fillId="0" borderId="45" xfId="0" applyNumberFormat="1" applyBorder="1" applyAlignment="1">
      <alignment horizontal="left" vertical="center" indent="1"/>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0" fillId="0" borderId="9" xfId="0" applyBorder="1" applyAlignment="1">
      <alignment horizontal="center" vertical="center"/>
    </xf>
    <xf numFmtId="0" fontId="14" fillId="0" borderId="30" xfId="0" applyFont="1" applyBorder="1" applyAlignment="1">
      <alignment horizontal="center" vertical="center"/>
    </xf>
    <xf numFmtId="176" fontId="0" fillId="0" borderId="43" xfId="0" applyNumberFormat="1" applyBorder="1" applyAlignment="1">
      <alignment horizontal="center" vertical="center" wrapText="1"/>
    </xf>
    <xf numFmtId="0" fontId="0" fillId="0" borderId="0" xfId="0" applyAlignment="1">
      <alignment horizontal="left" vertical="center"/>
    </xf>
    <xf numFmtId="0" fontId="0" fillId="0" borderId="0" xfId="0" applyAlignment="1">
      <alignment vertical="center"/>
    </xf>
    <xf numFmtId="0" fontId="0" fillId="0" borderId="27"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176" fontId="0" fillId="0" borderId="43"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46" xfId="0" applyNumberFormat="1" applyBorder="1" applyAlignment="1">
      <alignment horizontal="center" vertical="center"/>
    </xf>
    <xf numFmtId="0" fontId="0" fillId="0" borderId="37" xfId="0" applyBorder="1" applyAlignment="1">
      <alignment horizontal="left" vertical="center"/>
    </xf>
    <xf numFmtId="0" fontId="0" fillId="0" borderId="25" xfId="0" applyBorder="1" applyAlignment="1">
      <alignment horizontal="left" vertical="center"/>
    </xf>
    <xf numFmtId="0" fontId="0" fillId="0" borderId="38" xfId="0" applyBorder="1" applyAlignment="1">
      <alignment horizontal="left" vertical="center"/>
    </xf>
    <xf numFmtId="40" fontId="0" fillId="0" borderId="21" xfId="49" applyNumberFormat="1" applyFont="1" applyFill="1" applyBorder="1" applyAlignment="1">
      <alignment horizontal="right" vertical="center"/>
    </xf>
    <xf numFmtId="176" fontId="0" fillId="0" borderId="43" xfId="0" applyNumberFormat="1" applyBorder="1" applyAlignment="1">
      <alignment horizontal="left" vertical="center" indent="2"/>
    </xf>
    <xf numFmtId="176" fontId="0" fillId="0" borderId="40" xfId="0" applyNumberFormat="1" applyBorder="1" applyAlignment="1">
      <alignment horizontal="left" vertical="center" indent="1"/>
    </xf>
    <xf numFmtId="176" fontId="0" fillId="0" borderId="43" xfId="0" applyNumberFormat="1" applyBorder="1" applyAlignment="1" applyProtection="1">
      <alignment horizontal="left" vertical="center" indent="1"/>
      <protection locked="0"/>
    </xf>
    <xf numFmtId="0" fontId="0" fillId="0" borderId="29" xfId="0" applyBorder="1" applyAlignment="1" applyProtection="1">
      <alignment horizontal="left" vertical="center"/>
      <protection locked="0"/>
    </xf>
    <xf numFmtId="176" fontId="0" fillId="0" borderId="40" xfId="0" applyNumberFormat="1" applyBorder="1" applyAlignment="1" applyProtection="1">
      <alignment horizontal="left" vertical="center" indent="1"/>
      <protection locked="0"/>
    </xf>
    <xf numFmtId="0" fontId="0" fillId="0" borderId="32" xfId="0" applyBorder="1" applyAlignment="1" applyProtection="1">
      <alignment horizontal="left" vertical="center"/>
      <protection locked="0"/>
    </xf>
    <xf numFmtId="0" fontId="0" fillId="0" borderId="29" xfId="0" applyBorder="1" applyAlignment="1">
      <alignment horizontal="center" vertical="center"/>
    </xf>
    <xf numFmtId="180" fontId="26" fillId="0" borderId="28" xfId="49" applyNumberFormat="1" applyFont="1" applyFill="1" applyBorder="1" applyAlignment="1">
      <alignment horizontal="right" vertical="center"/>
    </xf>
    <xf numFmtId="0" fontId="0" fillId="0" borderId="0" xfId="0" applyAlignment="1">
      <alignment horizontal="left" vertical="center" indent="1"/>
    </xf>
    <xf numFmtId="3" fontId="0" fillId="0" borderId="0" xfId="0" applyNumberFormat="1" applyAlignment="1">
      <alignment horizontal="left" vertical="center" indent="1"/>
    </xf>
    <xf numFmtId="0" fontId="0" fillId="0" borderId="0" xfId="0" applyAlignment="1">
      <alignment horizontal="left" indent="1"/>
    </xf>
    <xf numFmtId="3" fontId="12" fillId="0" borderId="0" xfId="0" applyNumberFormat="1" applyFont="1" applyAlignment="1">
      <alignment horizontal="left" vertical="center" indent="1"/>
    </xf>
    <xf numFmtId="0" fontId="14" fillId="0" borderId="22" xfId="0" applyFont="1" applyBorder="1" applyAlignment="1">
      <alignment horizontal="center" vertical="center"/>
    </xf>
    <xf numFmtId="183" fontId="14" fillId="0" borderId="36" xfId="49" applyNumberFormat="1" applyFont="1" applyFill="1" applyBorder="1" applyAlignment="1">
      <alignment horizontal="centerContinuous" vertical="center"/>
    </xf>
    <xf numFmtId="183" fontId="12" fillId="0" borderId="21" xfId="49" applyNumberFormat="1" applyFont="1" applyFill="1" applyBorder="1" applyAlignment="1">
      <alignment horizontal="center" vertical="center"/>
    </xf>
    <xf numFmtId="183" fontId="12" fillId="0" borderId="36" xfId="49" applyNumberFormat="1" applyFont="1" applyFill="1" applyBorder="1" applyAlignment="1">
      <alignment horizontal="center" vertical="center"/>
    </xf>
    <xf numFmtId="183" fontId="12" fillId="0" borderId="5" xfId="49" applyNumberFormat="1" applyFont="1" applyFill="1" applyBorder="1" applyAlignment="1">
      <alignment horizontal="right" vertical="center"/>
    </xf>
    <xf numFmtId="0" fontId="0" fillId="0" borderId="26" xfId="0" applyBorder="1" applyAlignment="1">
      <alignment horizontal="right" vertical="center"/>
    </xf>
    <xf numFmtId="183" fontId="12" fillId="0" borderId="27" xfId="49" applyNumberFormat="1" applyFont="1" applyFill="1" applyBorder="1" applyAlignment="1">
      <alignment horizontal="left" vertical="center"/>
    </xf>
    <xf numFmtId="183" fontId="12" fillId="0" borderId="19" xfId="49" applyNumberFormat="1" applyFont="1" applyFill="1" applyBorder="1" applyAlignment="1">
      <alignment horizontal="right" vertical="center"/>
    </xf>
    <xf numFmtId="0" fontId="0" fillId="0" borderId="29" xfId="0" applyBorder="1" applyAlignment="1">
      <alignment horizontal="right" vertical="center"/>
    </xf>
    <xf numFmtId="183" fontId="12" fillId="0" borderId="31" xfId="49" applyNumberFormat="1" applyFont="1" applyFill="1" applyBorder="1" applyAlignment="1">
      <alignment horizontal="left" vertical="center"/>
    </xf>
    <xf numFmtId="183" fontId="12" fillId="0" borderId="28" xfId="49" applyNumberFormat="1" applyFont="1" applyFill="1" applyBorder="1" applyAlignment="1">
      <alignment horizontal="right" vertical="center"/>
    </xf>
    <xf numFmtId="56" fontId="0" fillId="0" borderId="7" xfId="0" applyNumberFormat="1" applyBorder="1" applyAlignment="1">
      <alignment horizontal="center" vertical="center"/>
    </xf>
    <xf numFmtId="176" fontId="0" fillId="0" borderId="48" xfId="0" applyNumberFormat="1" applyBorder="1" applyAlignment="1">
      <alignment horizontal="center" vertical="center"/>
    </xf>
    <xf numFmtId="0" fontId="0" fillId="0" borderId="32" xfId="0" applyBorder="1" applyAlignment="1">
      <alignment horizontal="right" vertical="center" indent="1"/>
    </xf>
    <xf numFmtId="183" fontId="12" fillId="0" borderId="34" xfId="49" applyNumberFormat="1" applyFont="1" applyFill="1" applyBorder="1" applyAlignment="1">
      <alignment horizontal="left" vertical="center"/>
    </xf>
    <xf numFmtId="183" fontId="12" fillId="0" borderId="6" xfId="49" applyNumberFormat="1" applyFont="1" applyFill="1" applyBorder="1" applyAlignment="1">
      <alignment horizontal="right" vertical="center"/>
    </xf>
    <xf numFmtId="176" fontId="0" fillId="0" borderId="40" xfId="0" applyNumberFormat="1" applyBorder="1" applyAlignment="1">
      <alignment horizontal="left" vertical="center"/>
    </xf>
    <xf numFmtId="0" fontId="0" fillId="0" borderId="29" xfId="0" applyBorder="1" applyAlignment="1">
      <alignment vertical="center"/>
    </xf>
    <xf numFmtId="0" fontId="0" fillId="0" borderId="32" xfId="0" applyBorder="1" applyAlignment="1">
      <alignment vertical="center"/>
    </xf>
    <xf numFmtId="176" fontId="0" fillId="0" borderId="43" xfId="0" applyNumberFormat="1" applyBorder="1" applyAlignment="1">
      <alignment horizontal="left" vertical="center" indent="1"/>
    </xf>
    <xf numFmtId="0" fontId="0" fillId="0" borderId="39" xfId="0" applyBorder="1" applyAlignment="1">
      <alignment horizontal="left" vertical="center" indent="1"/>
    </xf>
    <xf numFmtId="0" fontId="0" fillId="0" borderId="30" xfId="0" applyBorder="1" applyAlignment="1">
      <alignment horizontal="left" vertical="center"/>
    </xf>
    <xf numFmtId="0" fontId="0" fillId="0" borderId="40" xfId="0" applyBorder="1" applyAlignment="1">
      <alignment horizontal="left" vertical="center" indent="1"/>
    </xf>
    <xf numFmtId="176" fontId="0" fillId="0" borderId="28" xfId="0" applyNumberFormat="1" applyBorder="1" applyAlignment="1">
      <alignment horizontal="left" vertical="center" wrapText="1" indent="1"/>
    </xf>
    <xf numFmtId="176" fontId="0" fillId="0" borderId="6" xfId="0" applyNumberFormat="1" applyBorder="1" applyAlignment="1">
      <alignment horizontal="left" vertical="center" wrapText="1" indent="1"/>
    </xf>
    <xf numFmtId="176" fontId="0" fillId="0" borderId="43" xfId="0" applyNumberFormat="1" applyBorder="1" applyAlignment="1">
      <alignment horizontal="left" vertical="center"/>
    </xf>
    <xf numFmtId="176" fontId="0" fillId="0" borderId="43" xfId="0" applyNumberFormat="1" applyBorder="1" applyAlignment="1">
      <alignment horizontal="left" vertical="center" wrapText="1" indent="1"/>
    </xf>
    <xf numFmtId="183" fontId="12" fillId="0" borderId="38" xfId="49" applyNumberFormat="1" applyFont="1" applyFill="1" applyBorder="1" applyAlignment="1">
      <alignment horizontal="left" vertical="center"/>
    </xf>
    <xf numFmtId="183" fontId="12" fillId="0" borderId="21" xfId="49" applyNumberFormat="1" applyFont="1" applyFill="1" applyBorder="1" applyAlignment="1">
      <alignment horizontal="right" vertical="center"/>
    </xf>
    <xf numFmtId="178" fontId="0" fillId="0" borderId="21" xfId="0" applyNumberFormat="1" applyBorder="1" applyAlignment="1">
      <alignment horizontal="right" vertical="center"/>
    </xf>
    <xf numFmtId="0" fontId="0" fillId="0" borderId="20" xfId="0" applyBorder="1" applyAlignment="1">
      <alignment vertical="center"/>
    </xf>
    <xf numFmtId="176" fontId="0" fillId="0" borderId="19" xfId="0" applyNumberFormat="1" applyBorder="1" applyAlignment="1">
      <alignment horizontal="left" vertical="center" wrapText="1" indent="1"/>
    </xf>
    <xf numFmtId="0" fontId="0" fillId="0" borderId="9" xfId="0" applyBorder="1" applyAlignment="1">
      <alignment horizontal="left" vertical="center" indent="1"/>
    </xf>
    <xf numFmtId="0" fontId="0" fillId="0" borderId="10" xfId="0" applyBorder="1" applyAlignment="1">
      <alignment vertical="center"/>
    </xf>
    <xf numFmtId="0" fontId="0" fillId="0" borderId="43" xfId="0" applyBorder="1" applyAlignment="1">
      <alignment horizontal="left" vertical="center" indent="1"/>
    </xf>
    <xf numFmtId="0" fontId="0" fillId="0" borderId="40" xfId="0" applyBorder="1" applyAlignment="1">
      <alignment horizontal="center" vertical="center"/>
    </xf>
    <xf numFmtId="0" fontId="0" fillId="0" borderId="41" xfId="0" applyBorder="1" applyAlignment="1">
      <alignment horizontal="left" vertical="center"/>
    </xf>
    <xf numFmtId="190" fontId="0" fillId="0" borderId="5" xfId="0" applyNumberFormat="1" applyBorder="1" applyAlignment="1">
      <alignment horizontal="right" vertical="center"/>
    </xf>
    <xf numFmtId="178" fontId="25" fillId="0" borderId="28" xfId="0" applyNumberFormat="1" applyFont="1" applyBorder="1" applyAlignment="1">
      <alignment horizontal="right" vertical="center"/>
    </xf>
    <xf numFmtId="178" fontId="25" fillId="0" borderId="6" xfId="0" applyNumberFormat="1" applyFont="1" applyBorder="1" applyAlignment="1">
      <alignment horizontal="right" vertical="center"/>
    </xf>
    <xf numFmtId="190" fontId="14" fillId="0" borderId="0" xfId="0" applyNumberFormat="1" applyFont="1" applyAlignment="1">
      <alignment horizontal="center" vertical="center"/>
    </xf>
    <xf numFmtId="190" fontId="0" fillId="0" borderId="21" xfId="0" applyNumberFormat="1" applyBorder="1" applyAlignment="1">
      <alignment horizontal="right" vertical="center"/>
    </xf>
    <xf numFmtId="190" fontId="0" fillId="0" borderId="21" xfId="49" applyNumberFormat="1" applyFont="1" applyFill="1" applyBorder="1" applyAlignment="1">
      <alignment horizontal="right" vertical="center"/>
    </xf>
    <xf numFmtId="38" fontId="18" fillId="0" borderId="28" xfId="49" applyFont="1" applyFill="1" applyBorder="1" applyAlignment="1">
      <alignment horizontal="right" vertical="center"/>
    </xf>
    <xf numFmtId="176" fontId="0" fillId="0" borderId="46" xfId="0" applyNumberFormat="1" applyBorder="1" applyAlignment="1">
      <alignment horizontal="center" vertical="center" wrapText="1"/>
    </xf>
    <xf numFmtId="0" fontId="12" fillId="0" borderId="7" xfId="0" applyFont="1" applyBorder="1" applyAlignment="1">
      <alignment horizontal="center" vertical="center"/>
    </xf>
    <xf numFmtId="179" fontId="0" fillId="0" borderId="28" xfId="0" applyNumberFormat="1" applyBorder="1" applyAlignment="1">
      <alignment horizontal="center" vertical="center"/>
    </xf>
    <xf numFmtId="0" fontId="22" fillId="0" borderId="8" xfId="0" applyFont="1" applyBorder="1" applyAlignment="1">
      <alignment horizontal="left" vertical="center"/>
    </xf>
    <xf numFmtId="176" fontId="0" fillId="0" borderId="43" xfId="0" applyNumberFormat="1" applyBorder="1" applyAlignment="1">
      <alignment horizontal="left" vertical="center" wrapText="1" indent="2"/>
    </xf>
    <xf numFmtId="0" fontId="23" fillId="0" borderId="7" xfId="0" applyFont="1" applyBorder="1" applyAlignment="1">
      <alignment horizontal="center" vertical="center"/>
    </xf>
    <xf numFmtId="176" fontId="0" fillId="0" borderId="42" xfId="0" applyNumberFormat="1" applyBorder="1" applyAlignment="1">
      <alignment horizontal="left" vertical="center" indent="1"/>
    </xf>
    <xf numFmtId="183" fontId="22" fillId="0" borderId="0" xfId="49" applyNumberFormat="1" applyFont="1" applyFill="1" applyAlignment="1">
      <alignment horizontal="center" vertical="center"/>
    </xf>
    <xf numFmtId="0" fontId="22" fillId="0" borderId="0" xfId="0" applyFont="1"/>
    <xf numFmtId="183" fontId="0" fillId="0" borderId="5" xfId="49" applyNumberFormat="1" applyFont="1" applyFill="1" applyBorder="1" applyAlignment="1">
      <alignment horizontal="right" vertical="center"/>
    </xf>
    <xf numFmtId="183" fontId="0" fillId="0" borderId="19" xfId="49" applyNumberFormat="1" applyFont="1" applyFill="1" applyBorder="1" applyAlignment="1">
      <alignment horizontal="right" vertical="center"/>
    </xf>
    <xf numFmtId="0" fontId="18" fillId="0" borderId="18" xfId="0" applyFont="1" applyBorder="1" applyAlignment="1">
      <alignment horizontal="center" vertical="center"/>
    </xf>
    <xf numFmtId="183" fontId="18" fillId="0" borderId="28" xfId="49" applyNumberFormat="1" applyFont="1" applyFill="1" applyBorder="1" applyAlignment="1">
      <alignment horizontal="right" vertical="center"/>
    </xf>
    <xf numFmtId="0" fontId="18" fillId="0" borderId="28" xfId="0" applyFont="1" applyBorder="1" applyAlignment="1">
      <alignment horizontal="center" vertical="center"/>
    </xf>
    <xf numFmtId="38" fontId="0" fillId="0" borderId="44" xfId="49" applyFont="1" applyFill="1" applyBorder="1" applyAlignment="1">
      <alignment vertical="center" wrapText="1"/>
    </xf>
    <xf numFmtId="38" fontId="0" fillId="0" borderId="30" xfId="49" applyFont="1" applyFill="1" applyBorder="1" applyAlignment="1">
      <alignment vertical="center" wrapText="1"/>
    </xf>
    <xf numFmtId="38" fontId="0" fillId="0" borderId="31" xfId="49" applyFont="1" applyFill="1" applyBorder="1" applyAlignment="1">
      <alignment vertical="center" wrapText="1"/>
    </xf>
    <xf numFmtId="0" fontId="12" fillId="0" borderId="9" xfId="0" applyFont="1" applyBorder="1" applyAlignment="1">
      <alignment horizontal="left" vertical="center"/>
    </xf>
    <xf numFmtId="38" fontId="0" fillId="0" borderId="32" xfId="49" applyFont="1" applyFill="1" applyBorder="1" applyAlignment="1">
      <alignment horizontal="left" vertical="center"/>
    </xf>
    <xf numFmtId="38" fontId="0" fillId="0" borderId="33" xfId="49" applyFont="1" applyFill="1" applyBorder="1" applyAlignment="1">
      <alignment vertical="center" wrapText="1"/>
    </xf>
    <xf numFmtId="38" fontId="0" fillId="0" borderId="34" xfId="49" applyFont="1" applyFill="1" applyBorder="1" applyAlignment="1">
      <alignment vertical="center" wrapText="1"/>
    </xf>
    <xf numFmtId="0" fontId="12" fillId="0" borderId="8" xfId="0" applyFont="1" applyBorder="1" applyAlignment="1">
      <alignment horizontal="left" vertical="center"/>
    </xf>
    <xf numFmtId="0" fontId="12" fillId="0" borderId="9" xfId="0" applyFont="1" applyBorder="1" applyAlignment="1">
      <alignment horizontal="left" vertical="center" shrinkToFit="1"/>
    </xf>
    <xf numFmtId="0" fontId="14" fillId="0" borderId="9" xfId="0" applyFont="1" applyBorder="1" applyAlignment="1">
      <alignment horizontal="left" vertical="center" shrinkToFit="1"/>
    </xf>
    <xf numFmtId="40" fontId="12" fillId="0" borderId="5" xfId="49" applyNumberFormat="1" applyFont="1" applyFill="1" applyBorder="1" applyAlignment="1">
      <alignment horizontal="right" vertical="center"/>
    </xf>
    <xf numFmtId="40" fontId="12" fillId="0" borderId="19" xfId="49" applyNumberFormat="1" applyFont="1" applyFill="1" applyBorder="1" applyAlignment="1">
      <alignment horizontal="right" vertical="center"/>
    </xf>
    <xf numFmtId="40" fontId="12" fillId="0" borderId="28" xfId="49" applyNumberFormat="1" applyFont="1" applyFill="1" applyBorder="1" applyAlignment="1">
      <alignment horizontal="right" vertical="center"/>
    </xf>
    <xf numFmtId="40" fontId="12" fillId="0" borderId="6" xfId="49" applyNumberFormat="1" applyFont="1" applyFill="1" applyBorder="1" applyAlignment="1">
      <alignment horizontal="right" vertical="center"/>
    </xf>
    <xf numFmtId="176" fontId="12" fillId="0" borderId="43" xfId="0" applyNumberFormat="1" applyFont="1" applyBorder="1" applyAlignment="1">
      <alignment horizontal="left" vertical="center" indent="1"/>
    </xf>
    <xf numFmtId="0" fontId="12" fillId="0" borderId="29" xfId="0" applyFont="1" applyBorder="1" applyAlignment="1">
      <alignment horizontal="left"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178" fontId="18" fillId="0" borderId="28" xfId="0" applyNumberFormat="1" applyFont="1" applyBorder="1" applyAlignment="1">
      <alignment horizontal="right" vertical="center"/>
    </xf>
    <xf numFmtId="176" fontId="12" fillId="0" borderId="40" xfId="0" applyNumberFormat="1" applyFont="1" applyBorder="1" applyAlignment="1">
      <alignment horizontal="left" vertical="center" wrapText="1" inden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38" fontId="12" fillId="0" borderId="30" xfId="49" applyFont="1" applyFill="1" applyBorder="1" applyAlignment="1">
      <alignment vertical="center" wrapText="1"/>
    </xf>
    <xf numFmtId="38" fontId="12" fillId="0" borderId="31" xfId="49" applyFont="1" applyFill="1" applyBorder="1" applyAlignment="1">
      <alignment vertical="center" wrapText="1"/>
    </xf>
    <xf numFmtId="38" fontId="12" fillId="0" borderId="32" xfId="49" applyFont="1" applyFill="1" applyBorder="1" applyAlignment="1">
      <alignment horizontal="left" vertical="center"/>
    </xf>
    <xf numFmtId="38" fontId="12" fillId="0" borderId="33" xfId="49" applyFont="1" applyFill="1" applyBorder="1" applyAlignment="1">
      <alignment vertical="center" wrapText="1"/>
    </xf>
    <xf numFmtId="38" fontId="12" fillId="0" borderId="34" xfId="49" applyFont="1" applyFill="1" applyBorder="1" applyAlignment="1">
      <alignment vertical="center" wrapText="1"/>
    </xf>
    <xf numFmtId="40" fontId="12" fillId="0" borderId="21" xfId="49" applyNumberFormat="1" applyFont="1" applyFill="1" applyBorder="1" applyAlignment="1">
      <alignment horizontal="right" vertical="center"/>
    </xf>
    <xf numFmtId="38" fontId="22" fillId="0" borderId="0" xfId="49" applyFont="1" applyFill="1" applyAlignment="1">
      <alignment horizontal="center" vertical="center"/>
    </xf>
    <xf numFmtId="0" fontId="19" fillId="0" borderId="15" xfId="0" applyFont="1" applyBorder="1" applyAlignment="1">
      <alignment horizontal="left" vertical="center"/>
    </xf>
    <xf numFmtId="0" fontId="10" fillId="0" borderId="35" xfId="0" applyFont="1" applyBorder="1" applyAlignment="1">
      <alignment horizontal="left" vertical="center"/>
    </xf>
    <xf numFmtId="0" fontId="10" fillId="0" borderId="22" xfId="0" applyFont="1" applyBorder="1" applyAlignment="1">
      <alignment horizontal="left" vertical="center"/>
    </xf>
    <xf numFmtId="0" fontId="10" fillId="0" borderId="36" xfId="0" applyFont="1" applyBorder="1" applyAlignment="1">
      <alignment horizontal="left" vertical="center"/>
    </xf>
    <xf numFmtId="38" fontId="14" fillId="0" borderId="5" xfId="49" applyFont="1" applyFill="1" applyBorder="1" applyAlignment="1">
      <alignment horizontal="left" vertical="center"/>
    </xf>
    <xf numFmtId="38" fontId="14" fillId="0" borderId="13" xfId="49" applyFont="1" applyFill="1" applyBorder="1" applyAlignment="1">
      <alignment horizontal="center" vertical="center"/>
    </xf>
    <xf numFmtId="0" fontId="17" fillId="0" borderId="21" xfId="0" applyFont="1" applyBorder="1" applyAlignment="1">
      <alignment horizontal="center" vertical="center"/>
    </xf>
    <xf numFmtId="0" fontId="17" fillId="0" borderId="37" xfId="0" applyFont="1" applyBorder="1" applyAlignment="1">
      <alignment horizontal="centerContinuous" vertical="center"/>
    </xf>
    <xf numFmtId="0" fontId="17" fillId="0" borderId="25" xfId="0" applyFont="1" applyBorder="1" applyAlignment="1">
      <alignment horizontal="centerContinuous" vertical="center"/>
    </xf>
    <xf numFmtId="0" fontId="17" fillId="0" borderId="38" xfId="0" applyFont="1" applyBorder="1" applyAlignment="1">
      <alignment horizontal="centerContinuous" vertical="center"/>
    </xf>
    <xf numFmtId="177" fontId="17" fillId="0" borderId="21" xfId="0" applyNumberFormat="1" applyFont="1" applyBorder="1" applyAlignment="1">
      <alignment horizontal="center" vertical="center"/>
    </xf>
    <xf numFmtId="178" fontId="17" fillId="0" borderId="21" xfId="0" applyNumberFormat="1" applyFont="1" applyBorder="1" applyAlignment="1">
      <alignment horizontal="center" vertical="center"/>
    </xf>
    <xf numFmtId="38" fontId="17" fillId="0" borderId="21" xfId="49" applyFont="1" applyFill="1" applyBorder="1" applyAlignment="1">
      <alignment horizontal="center" vertical="center"/>
    </xf>
    <xf numFmtId="38" fontId="17" fillId="0" borderId="10" xfId="49" applyFont="1" applyFill="1" applyBorder="1" applyAlignment="1">
      <alignment horizontal="center" vertical="center"/>
    </xf>
    <xf numFmtId="0" fontId="17" fillId="0" borderId="14" xfId="0" applyFont="1" applyBorder="1" applyAlignment="1">
      <alignment horizontal="center" vertical="center"/>
    </xf>
    <xf numFmtId="0" fontId="17" fillId="0" borderId="5" xfId="0" applyFont="1" applyBorder="1" applyAlignment="1">
      <alignment horizontal="left" vertical="center"/>
    </xf>
    <xf numFmtId="0" fontId="17" fillId="0" borderId="35" xfId="0" applyFont="1" applyBorder="1" applyAlignment="1">
      <alignment horizontal="left" vertical="center"/>
    </xf>
    <xf numFmtId="0" fontId="17" fillId="0" borderId="22" xfId="0" applyFont="1" applyBorder="1" applyAlignment="1">
      <alignment horizontal="left" vertical="center"/>
    </xf>
    <xf numFmtId="0" fontId="17" fillId="0" borderId="36" xfId="0" applyFont="1" applyBorder="1" applyAlignment="1">
      <alignment horizontal="left" vertical="center"/>
    </xf>
    <xf numFmtId="177" fontId="17" fillId="0" borderId="5" xfId="0" applyNumberFormat="1" applyFont="1" applyBorder="1" applyAlignment="1">
      <alignment horizontal="right" vertical="center"/>
    </xf>
    <xf numFmtId="0" fontId="17" fillId="0" borderId="5" xfId="0" applyFont="1" applyBorder="1" applyAlignment="1">
      <alignment horizontal="center" vertical="center"/>
    </xf>
    <xf numFmtId="178" fontId="17" fillId="0" borderId="5" xfId="0" applyNumberFormat="1" applyFont="1" applyBorder="1" applyAlignment="1">
      <alignment horizontal="right" vertical="center"/>
    </xf>
    <xf numFmtId="38" fontId="17" fillId="0" borderId="5" xfId="49" applyFont="1" applyFill="1" applyBorder="1" applyAlignment="1">
      <alignment horizontal="right" vertical="center"/>
    </xf>
    <xf numFmtId="38" fontId="17" fillId="0" borderId="13" xfId="49" applyFont="1" applyFill="1" applyBorder="1" applyAlignment="1">
      <alignment horizontal="center"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177" fontId="17" fillId="0" borderId="6" xfId="0" applyNumberFormat="1" applyFont="1" applyBorder="1" applyAlignment="1">
      <alignment horizontal="right" vertical="center"/>
    </xf>
    <xf numFmtId="0" fontId="17" fillId="0" borderId="6" xfId="0" applyFont="1" applyBorder="1" applyAlignment="1">
      <alignment horizontal="center" vertical="center"/>
    </xf>
    <xf numFmtId="178" fontId="17" fillId="0" borderId="6" xfId="0" applyNumberFormat="1" applyFont="1" applyBorder="1" applyAlignment="1">
      <alignment horizontal="right" vertical="center"/>
    </xf>
    <xf numFmtId="38" fontId="17" fillId="0" borderId="6" xfId="49" applyFont="1" applyFill="1" applyBorder="1" applyAlignment="1">
      <alignment horizontal="right" vertical="center"/>
    </xf>
    <xf numFmtId="38" fontId="17" fillId="0" borderId="9" xfId="49" applyFont="1" applyFill="1" applyBorder="1" applyAlignment="1">
      <alignment horizontal="center" vertical="center"/>
    </xf>
    <xf numFmtId="0" fontId="17" fillId="0" borderId="23" xfId="0" applyFont="1" applyBorder="1" applyAlignment="1">
      <alignment horizontal="center" vertical="center"/>
    </xf>
    <xf numFmtId="0" fontId="17" fillId="0" borderId="19" xfId="0" applyFont="1" applyBorder="1" applyAlignment="1">
      <alignment horizontal="left" vertical="center" indent="1"/>
    </xf>
    <xf numFmtId="0" fontId="17" fillId="0" borderId="26" xfId="0" applyFont="1" applyBorder="1" applyAlignment="1">
      <alignment horizontal="left" vertical="center"/>
    </xf>
    <xf numFmtId="0" fontId="17" fillId="0" borderId="0" xfId="0" applyFont="1" applyAlignment="1">
      <alignment horizontal="left" vertical="center"/>
    </xf>
    <xf numFmtId="0" fontId="17" fillId="0" borderId="27" xfId="0" applyFont="1" applyBorder="1" applyAlignment="1">
      <alignment horizontal="left" vertical="center"/>
    </xf>
    <xf numFmtId="177" fontId="17" fillId="0" borderId="19" xfId="0" applyNumberFormat="1" applyFont="1" applyBorder="1" applyAlignment="1">
      <alignment horizontal="right" vertical="center"/>
    </xf>
    <xf numFmtId="0" fontId="17" fillId="0" borderId="19" xfId="0" applyFont="1" applyBorder="1" applyAlignment="1">
      <alignment horizontal="center" vertical="center"/>
    </xf>
    <xf numFmtId="178" fontId="17" fillId="0" borderId="19" xfId="0" applyNumberFormat="1" applyFont="1" applyBorder="1" applyAlignment="1">
      <alignment horizontal="right" vertical="center"/>
    </xf>
    <xf numFmtId="38" fontId="17" fillId="0" borderId="20" xfId="49" applyFont="1" applyFill="1" applyBorder="1" applyAlignment="1">
      <alignment horizontal="right" vertical="center"/>
    </xf>
    <xf numFmtId="0" fontId="14" fillId="0" borderId="0" xfId="0" applyFont="1" applyAlignment="1">
      <alignment horizontal="right" vertical="center"/>
    </xf>
    <xf numFmtId="0" fontId="17" fillId="0" borderId="16" xfId="0" applyFont="1" applyBorder="1" applyAlignment="1">
      <alignment horizontal="center" vertical="center"/>
    </xf>
    <xf numFmtId="0" fontId="17" fillId="0" borderId="6" xfId="0" applyFont="1" applyBorder="1" applyAlignment="1">
      <alignment horizontal="left" vertical="center" indent="1"/>
    </xf>
    <xf numFmtId="38" fontId="17" fillId="0" borderId="9" xfId="49" applyFont="1" applyFill="1" applyBorder="1" applyAlignment="1">
      <alignment horizontal="right" vertical="center"/>
    </xf>
    <xf numFmtId="10" fontId="14" fillId="0" borderId="0" xfId="0" applyNumberFormat="1" applyFont="1" applyAlignment="1">
      <alignment horizontal="right" vertical="center"/>
    </xf>
    <xf numFmtId="0" fontId="28" fillId="0" borderId="26" xfId="0" applyFont="1" applyBorder="1" applyAlignment="1">
      <alignment horizontal="left" vertical="center"/>
    </xf>
    <xf numFmtId="0" fontId="28" fillId="0" borderId="32" xfId="0" applyFont="1" applyBorder="1" applyAlignment="1">
      <alignment horizontal="left" vertical="center"/>
    </xf>
    <xf numFmtId="0" fontId="28" fillId="0" borderId="29" xfId="0" applyFont="1" applyBorder="1" applyAlignment="1">
      <alignment horizontal="left" vertical="center"/>
    </xf>
    <xf numFmtId="178" fontId="17" fillId="0" borderId="28" xfId="0" applyNumberFormat="1" applyFont="1" applyBorder="1" applyAlignment="1">
      <alignment horizontal="right" vertical="center"/>
    </xf>
    <xf numFmtId="38" fontId="17" fillId="0" borderId="8" xfId="49" applyFont="1" applyFill="1" applyBorder="1" applyAlignment="1">
      <alignment horizontal="right" vertical="center"/>
    </xf>
    <xf numFmtId="0" fontId="17" fillId="0" borderId="28" xfId="0" applyFont="1" applyBorder="1" applyAlignment="1">
      <alignment horizontal="left" vertical="center" indent="1"/>
    </xf>
    <xf numFmtId="38" fontId="17" fillId="0" borderId="19" xfId="49" applyFont="1" applyFill="1" applyBorder="1" applyAlignment="1">
      <alignment horizontal="right" vertical="center"/>
    </xf>
    <xf numFmtId="0" fontId="28" fillId="0" borderId="26" xfId="0" applyFont="1" applyBorder="1" applyAlignment="1">
      <alignment horizontal="left"/>
    </xf>
    <xf numFmtId="0" fontId="17" fillId="0" borderId="30" xfId="0" applyFont="1" applyBorder="1" applyAlignment="1">
      <alignment horizontal="left" vertical="center"/>
    </xf>
    <xf numFmtId="0" fontId="17" fillId="0" borderId="31" xfId="0" applyFont="1" applyBorder="1" applyAlignment="1">
      <alignment horizontal="left" vertical="center"/>
    </xf>
    <xf numFmtId="177" fontId="17" fillId="0" borderId="28" xfId="0" applyNumberFormat="1" applyFont="1" applyBorder="1" applyAlignment="1">
      <alignment horizontal="right" vertical="center"/>
    </xf>
    <xf numFmtId="0" fontId="17" fillId="0" borderId="28" xfId="0" applyFont="1" applyBorder="1" applyAlignment="1">
      <alignment horizontal="center" vertical="center"/>
    </xf>
    <xf numFmtId="0" fontId="17" fillId="0" borderId="17" xfId="0" applyFont="1" applyBorder="1" applyAlignment="1">
      <alignment horizontal="center" vertical="center"/>
    </xf>
    <xf numFmtId="0" fontId="17" fillId="0" borderId="2" xfId="0" applyFont="1" applyBorder="1" applyAlignment="1">
      <alignment horizontal="center" vertical="center"/>
    </xf>
    <xf numFmtId="0" fontId="28" fillId="0" borderId="37" xfId="0" applyFont="1" applyBorder="1" applyAlignment="1">
      <alignment horizontal="left" vertical="center"/>
    </xf>
    <xf numFmtId="0" fontId="17" fillId="0" borderId="25" xfId="0" applyFont="1" applyBorder="1" applyAlignment="1">
      <alignment horizontal="left" vertical="center"/>
    </xf>
    <xf numFmtId="0" fontId="17" fillId="0" borderId="38" xfId="0" applyFont="1" applyBorder="1" applyAlignment="1">
      <alignment horizontal="left" vertical="center"/>
    </xf>
    <xf numFmtId="177" fontId="17" fillId="0" borderId="21" xfId="0" applyNumberFormat="1" applyFont="1" applyBorder="1" applyAlignment="1">
      <alignment horizontal="right" vertical="center"/>
    </xf>
    <xf numFmtId="178" fontId="17" fillId="0" borderId="21" xfId="0" applyNumberFormat="1" applyFont="1" applyBorder="1" applyAlignment="1">
      <alignment horizontal="right" vertical="center"/>
    </xf>
    <xf numFmtId="38" fontId="17" fillId="0" borderId="10" xfId="49" applyFont="1" applyFill="1" applyBorder="1" applyAlignment="1">
      <alignment horizontal="right" vertical="center"/>
    </xf>
    <xf numFmtId="0" fontId="17" fillId="0" borderId="0" xfId="0" applyFont="1"/>
    <xf numFmtId="38" fontId="17" fillId="0" borderId="0" xfId="49" applyFont="1" applyFill="1" applyAlignment="1">
      <alignment horizontal="right"/>
    </xf>
    <xf numFmtId="38" fontId="14" fillId="0" borderId="0" xfId="0" applyNumberFormat="1" applyFont="1" applyAlignment="1">
      <alignment horizontal="center" vertical="center"/>
    </xf>
    <xf numFmtId="38" fontId="12" fillId="0" borderId="44" xfId="49" applyFont="1" applyFill="1" applyBorder="1" applyAlignment="1">
      <alignment vertical="center"/>
    </xf>
    <xf numFmtId="38" fontId="0" fillId="0" borderId="41" xfId="49" applyFont="1" applyFill="1" applyBorder="1" applyAlignment="1">
      <alignment vertical="center" wrapText="1"/>
    </xf>
    <xf numFmtId="178" fontId="14" fillId="0" borderId="0" xfId="0" applyNumberFormat="1" applyFont="1" applyAlignment="1">
      <alignment horizontal="right" vertical="center"/>
    </xf>
    <xf numFmtId="180" fontId="14" fillId="0" borderId="0" xfId="0" applyNumberFormat="1" applyFont="1" applyAlignment="1">
      <alignment horizontal="right" vertical="center"/>
    </xf>
    <xf numFmtId="183" fontId="14" fillId="0" borderId="0" xfId="49" applyNumberFormat="1" applyFont="1" applyBorder="1" applyAlignment="1">
      <alignment horizontal="centerContinuous" vertical="center"/>
    </xf>
    <xf numFmtId="38" fontId="14" fillId="0" borderId="0" xfId="49" applyFont="1" applyBorder="1" applyAlignment="1">
      <alignment horizontal="centerContinuous" vertical="center"/>
    </xf>
    <xf numFmtId="183" fontId="14" fillId="0" borderId="5" xfId="49" applyNumberFormat="1" applyFont="1" applyBorder="1" applyAlignment="1">
      <alignment horizontal="centerContinuous" vertical="center"/>
    </xf>
    <xf numFmtId="38" fontId="14" fillId="0" borderId="5" xfId="49" applyFont="1" applyBorder="1" applyAlignment="1">
      <alignment horizontal="centerContinuous" vertical="center"/>
    </xf>
    <xf numFmtId="183" fontId="0" fillId="0" borderId="21" xfId="49" applyNumberFormat="1" applyFont="1" applyBorder="1" applyAlignment="1">
      <alignment horizontal="center" vertical="center"/>
    </xf>
    <xf numFmtId="38" fontId="0" fillId="0" borderId="21" xfId="49" applyFont="1" applyBorder="1" applyAlignment="1">
      <alignment horizontal="center" vertical="center"/>
    </xf>
    <xf numFmtId="183" fontId="0" fillId="0" borderId="5" xfId="49" applyNumberFormat="1" applyFont="1" applyBorder="1" applyAlignment="1">
      <alignment horizontal="right" vertical="center"/>
    </xf>
    <xf numFmtId="38" fontId="0" fillId="0" borderId="5" xfId="49" applyFont="1" applyBorder="1" applyAlignment="1">
      <alignment horizontal="right" vertical="center"/>
    </xf>
    <xf numFmtId="183" fontId="0" fillId="0" borderId="19" xfId="49" applyNumberFormat="1" applyFont="1" applyBorder="1" applyAlignment="1">
      <alignment horizontal="right" vertical="center"/>
    </xf>
    <xf numFmtId="38" fontId="0" fillId="0" borderId="19" xfId="49" applyFont="1" applyBorder="1" applyAlignment="1">
      <alignment horizontal="right" vertical="center"/>
    </xf>
    <xf numFmtId="183" fontId="0" fillId="0" borderId="28" xfId="49" applyNumberFormat="1" applyFont="1" applyBorder="1" applyAlignment="1">
      <alignment horizontal="right" vertical="center"/>
    </xf>
    <xf numFmtId="38" fontId="0" fillId="0" borderId="28" xfId="49" applyFont="1" applyBorder="1" applyAlignment="1">
      <alignment horizontal="right" vertical="center"/>
    </xf>
    <xf numFmtId="183" fontId="0" fillId="0" borderId="6" xfId="49" applyNumberFormat="1" applyFont="1" applyBorder="1" applyAlignment="1">
      <alignment horizontal="right" vertical="center"/>
    </xf>
    <xf numFmtId="38" fontId="0" fillId="0" borderId="6" xfId="49" applyFont="1" applyBorder="1" applyAlignment="1">
      <alignment horizontal="right" vertical="center"/>
    </xf>
    <xf numFmtId="40" fontId="0" fillId="0" borderId="28" xfId="49" applyNumberFormat="1" applyFont="1" applyBorder="1" applyAlignment="1">
      <alignment horizontal="right" vertical="center"/>
    </xf>
    <xf numFmtId="38" fontId="18" fillId="0" borderId="28" xfId="49" applyFont="1" applyBorder="1" applyAlignment="1">
      <alignment horizontal="right" vertical="center"/>
    </xf>
    <xf numFmtId="40" fontId="0" fillId="0" borderId="6" xfId="49" applyNumberFormat="1" applyFont="1" applyBorder="1" applyAlignment="1">
      <alignment horizontal="right" vertical="center"/>
    </xf>
    <xf numFmtId="40" fontId="0" fillId="0" borderId="19" xfId="49" applyNumberFormat="1" applyFont="1" applyBorder="1" applyAlignment="1">
      <alignment horizontal="right" vertical="center"/>
    </xf>
    <xf numFmtId="38" fontId="18" fillId="0" borderId="19" xfId="49" applyFont="1" applyBorder="1" applyAlignment="1">
      <alignment horizontal="right" vertical="center"/>
    </xf>
    <xf numFmtId="40" fontId="0" fillId="0" borderId="21" xfId="49" applyNumberFormat="1" applyFont="1" applyBorder="1" applyAlignment="1">
      <alignment horizontal="right" vertical="center"/>
    </xf>
    <xf numFmtId="38" fontId="0" fillId="0" borderId="21" xfId="49" applyFont="1" applyBorder="1" applyAlignment="1">
      <alignment horizontal="right" vertical="center"/>
    </xf>
    <xf numFmtId="183" fontId="14" fillId="0" borderId="0" xfId="49" applyNumberFormat="1" applyFont="1" applyAlignment="1">
      <alignment horizontal="center" vertical="center"/>
    </xf>
    <xf numFmtId="38" fontId="14" fillId="0" borderId="0" xfId="49" applyFont="1" applyAlignment="1">
      <alignment horizontal="center" vertical="center"/>
    </xf>
    <xf numFmtId="40" fontId="0" fillId="0" borderId="5" xfId="49" applyNumberFormat="1" applyFont="1" applyBorder="1" applyAlignment="1">
      <alignment horizontal="right" vertical="center"/>
    </xf>
    <xf numFmtId="176" fontId="0" fillId="0" borderId="48" xfId="0" applyNumberFormat="1" applyBorder="1" applyAlignment="1">
      <alignment horizontal="left" vertical="center" indent="1"/>
    </xf>
    <xf numFmtId="0" fontId="0" fillId="0" borderId="9" xfId="0" applyBorder="1" applyAlignment="1">
      <alignment horizontal="right" vertical="center"/>
    </xf>
    <xf numFmtId="178" fontId="18" fillId="0" borderId="19" xfId="0" applyNumberFormat="1" applyFont="1" applyBorder="1" applyAlignment="1">
      <alignment horizontal="right" vertical="center"/>
    </xf>
    <xf numFmtId="0" fontId="22" fillId="0" borderId="15" xfId="0" applyFont="1" applyBorder="1" applyAlignment="1">
      <alignment horizontal="center" vertical="center"/>
    </xf>
    <xf numFmtId="176" fontId="22" fillId="0" borderId="49" xfId="0" applyNumberFormat="1" applyFont="1" applyBorder="1" applyAlignment="1">
      <alignment horizontal="left" vertical="center" wrapText="1" indent="2"/>
    </xf>
    <xf numFmtId="0" fontId="22" fillId="0" borderId="35" xfId="0" applyFont="1" applyBorder="1" applyAlignment="1">
      <alignment horizontal="left" vertical="center"/>
    </xf>
    <xf numFmtId="0" fontId="22" fillId="0" borderId="22" xfId="0" applyFont="1" applyBorder="1" applyAlignment="1">
      <alignment horizontal="center" vertical="center"/>
    </xf>
    <xf numFmtId="0" fontId="22" fillId="0" borderId="36" xfId="0" applyFont="1" applyBorder="1" applyAlignment="1">
      <alignment horizontal="center" vertical="center"/>
    </xf>
    <xf numFmtId="40" fontId="22" fillId="0" borderId="5" xfId="49" applyNumberFormat="1" applyFont="1" applyBorder="1" applyAlignment="1">
      <alignment horizontal="right" vertical="center"/>
    </xf>
    <xf numFmtId="0" fontId="22" fillId="0" borderId="5" xfId="0" applyFont="1" applyBorder="1" applyAlignment="1">
      <alignment horizontal="center" vertical="center"/>
    </xf>
    <xf numFmtId="38" fontId="22" fillId="0" borderId="5" xfId="49" applyFont="1" applyBorder="1" applyAlignment="1">
      <alignment horizontal="right" vertical="center"/>
    </xf>
    <xf numFmtId="0" fontId="22" fillId="0" borderId="13" xfId="0" applyFont="1" applyBorder="1" applyAlignment="1">
      <alignment horizontal="center" vertical="center"/>
    </xf>
    <xf numFmtId="176" fontId="0" fillId="0" borderId="39" xfId="0" applyNumberFormat="1" applyBorder="1" applyAlignment="1">
      <alignment horizontal="left" vertical="center" wrapText="1" indent="2"/>
    </xf>
    <xf numFmtId="183" fontId="18" fillId="0" borderId="28" xfId="49" applyNumberFormat="1" applyFont="1" applyBorder="1" applyAlignment="1">
      <alignment horizontal="right" vertical="center"/>
    </xf>
    <xf numFmtId="183" fontId="0" fillId="0" borderId="21" xfId="49" applyNumberFormat="1" applyFont="1" applyBorder="1" applyAlignment="1">
      <alignment horizontal="right" vertical="center"/>
    </xf>
    <xf numFmtId="183" fontId="22" fillId="0" borderId="0" xfId="49" applyNumberFormat="1" applyFont="1" applyAlignment="1">
      <alignment horizontal="center" vertical="center"/>
    </xf>
    <xf numFmtId="176" fontId="0" fillId="0" borderId="21" xfId="0" applyNumberFormat="1" applyBorder="1" applyAlignment="1">
      <alignment horizontal="center" vertical="center" wrapText="1"/>
    </xf>
    <xf numFmtId="190" fontId="18" fillId="0" borderId="28" xfId="0" applyNumberFormat="1" applyFont="1" applyBorder="1" applyAlignment="1">
      <alignment horizontal="right" vertical="center"/>
    </xf>
    <xf numFmtId="178" fontId="21" fillId="0" borderId="28" xfId="0" applyNumberFormat="1" applyFont="1" applyBorder="1" applyAlignment="1">
      <alignment horizontal="right" vertical="center"/>
    </xf>
    <xf numFmtId="190" fontId="12" fillId="0" borderId="6" xfId="0" applyNumberFormat="1" applyFont="1" applyBorder="1" applyAlignment="1">
      <alignment horizontal="right" vertical="center"/>
    </xf>
    <xf numFmtId="178" fontId="21" fillId="0" borderId="6" xfId="0" applyNumberFormat="1" applyFont="1" applyBorder="1" applyAlignment="1">
      <alignment horizontal="right" vertical="center"/>
    </xf>
    <xf numFmtId="190" fontId="18" fillId="0" borderId="28" xfId="49" applyNumberFormat="1" applyFont="1" applyFill="1" applyBorder="1" applyAlignment="1">
      <alignment horizontal="right" vertical="center"/>
    </xf>
    <xf numFmtId="0" fontId="0" fillId="0" borderId="5" xfId="0" applyBorder="1" applyAlignment="1">
      <alignment horizontal="left" vertical="center" indent="1"/>
    </xf>
    <xf numFmtId="0" fontId="0" fillId="0" borderId="35" xfId="0" applyBorder="1" applyAlignment="1">
      <alignment horizontal="left" vertical="center"/>
    </xf>
    <xf numFmtId="38" fontId="0" fillId="0" borderId="0" xfId="49" applyFont="1" applyFill="1" applyBorder="1" applyAlignment="1">
      <alignment horizontal="left" vertical="center"/>
    </xf>
    <xf numFmtId="176" fontId="22" fillId="0" borderId="42" xfId="0" applyNumberFormat="1" applyFont="1" applyBorder="1" applyAlignment="1">
      <alignment horizontal="left" vertical="center" wrapText="1" indent="1"/>
    </xf>
    <xf numFmtId="187" fontId="0" fillId="0" borderId="28" xfId="49" applyNumberFormat="1" applyFont="1" applyBorder="1" applyAlignment="1">
      <alignment horizontal="right" vertical="center"/>
    </xf>
    <xf numFmtId="187" fontId="0" fillId="0" borderId="6" xfId="49" applyNumberFormat="1" applyFont="1" applyBorder="1" applyAlignment="1">
      <alignment horizontal="right" vertical="center"/>
    </xf>
    <xf numFmtId="187" fontId="0" fillId="0" borderId="19" xfId="49" applyNumberFormat="1" applyFont="1" applyBorder="1" applyAlignment="1">
      <alignment horizontal="right" vertical="center"/>
    </xf>
    <xf numFmtId="187" fontId="0" fillId="0" borderId="21" xfId="49" applyNumberFormat="1" applyFont="1" applyBorder="1" applyAlignment="1">
      <alignment horizontal="right" vertical="center"/>
    </xf>
    <xf numFmtId="0" fontId="31" fillId="0" borderId="18" xfId="0" applyFont="1" applyBorder="1" applyAlignment="1">
      <alignment horizontal="center" vertical="center"/>
    </xf>
    <xf numFmtId="176" fontId="0" fillId="0" borderId="6" xfId="0" applyNumberFormat="1" applyBorder="1" applyAlignment="1">
      <alignment horizontal="left" vertical="center" indent="1"/>
    </xf>
    <xf numFmtId="0" fontId="0" fillId="0" borderId="28" xfId="0" applyBorder="1" applyAlignment="1">
      <alignment horizontal="right" vertical="center"/>
    </xf>
    <xf numFmtId="3" fontId="0" fillId="0" borderId="6" xfId="49" applyNumberFormat="1" applyFont="1" applyFill="1" applyBorder="1" applyAlignment="1">
      <alignment horizontal="right" vertical="center"/>
    </xf>
    <xf numFmtId="3" fontId="26" fillId="0" borderId="19" xfId="49" applyNumberFormat="1" applyFont="1" applyFill="1" applyBorder="1" applyAlignment="1">
      <alignment horizontal="right" vertical="center"/>
    </xf>
    <xf numFmtId="3" fontId="0" fillId="0" borderId="28" xfId="49" applyNumberFormat="1" applyFont="1" applyFill="1" applyBorder="1" applyAlignment="1">
      <alignment horizontal="right" vertical="center"/>
    </xf>
    <xf numFmtId="177" fontId="0" fillId="0" borderId="28" xfId="49" applyNumberFormat="1" applyFont="1" applyFill="1" applyBorder="1" applyAlignment="1">
      <alignment horizontal="right" vertical="center"/>
    </xf>
    <xf numFmtId="177" fontId="0" fillId="0" borderId="6" xfId="49" applyNumberFormat="1" applyFont="1" applyFill="1" applyBorder="1" applyAlignment="1">
      <alignment horizontal="right" vertical="center"/>
    </xf>
    <xf numFmtId="192" fontId="17" fillId="0" borderId="21" xfId="49" applyNumberFormat="1" applyFont="1" applyFill="1" applyBorder="1" applyAlignment="1">
      <alignment horizontal="right" vertical="center"/>
    </xf>
    <xf numFmtId="0" fontId="0" fillId="0" borderId="50" xfId="0" applyBorder="1" applyAlignment="1">
      <alignment horizontal="left" vertical="center"/>
    </xf>
    <xf numFmtId="181" fontId="14" fillId="0" borderId="0" xfId="0" applyNumberFormat="1" applyFont="1" applyAlignment="1">
      <alignment horizontal="center" vertical="center"/>
    </xf>
    <xf numFmtId="190" fontId="0" fillId="0" borderId="19" xfId="49" applyNumberFormat="1" applyFont="1" applyBorder="1" applyAlignment="1">
      <alignment horizontal="right" vertical="center"/>
    </xf>
    <xf numFmtId="190" fontId="0" fillId="0" borderId="6" xfId="49" applyNumberFormat="1" applyFont="1" applyBorder="1" applyAlignment="1">
      <alignment horizontal="right" vertical="center"/>
    </xf>
    <xf numFmtId="176" fontId="0" fillId="0" borderId="42" xfId="0" applyNumberFormat="1" applyBorder="1" applyAlignment="1">
      <alignment horizontal="left" vertical="center" wrapText="1" indent="1"/>
    </xf>
    <xf numFmtId="176" fontId="0" fillId="0" borderId="48" xfId="0" applyNumberFormat="1" applyBorder="1" applyAlignment="1">
      <alignment horizontal="left" vertical="center" wrapText="1" indent="1"/>
    </xf>
    <xf numFmtId="193" fontId="0" fillId="0" borderId="28" xfId="0" applyNumberFormat="1" applyBorder="1" applyAlignment="1">
      <alignment horizontal="right" vertical="center"/>
    </xf>
    <xf numFmtId="193" fontId="0" fillId="0" borderId="6" xfId="0" applyNumberFormat="1" applyBorder="1" applyAlignment="1">
      <alignment horizontal="right" vertical="center"/>
    </xf>
    <xf numFmtId="193" fontId="26" fillId="0" borderId="28" xfId="0" applyNumberFormat="1" applyFont="1" applyBorder="1" applyAlignment="1">
      <alignment horizontal="right" vertical="center"/>
    </xf>
    <xf numFmtId="193" fontId="0" fillId="0" borderId="28" xfId="49" applyNumberFormat="1" applyFont="1" applyFill="1" applyBorder="1" applyAlignment="1">
      <alignment horizontal="right" vertical="center"/>
    </xf>
    <xf numFmtId="193" fontId="0" fillId="0" borderId="6" xfId="49" applyNumberFormat="1" applyFont="1" applyFill="1" applyBorder="1" applyAlignment="1">
      <alignment horizontal="right" vertical="center"/>
    </xf>
    <xf numFmtId="193" fontId="26" fillId="0" borderId="28" xfId="49" applyNumberFormat="1" applyFont="1" applyFill="1" applyBorder="1" applyAlignment="1">
      <alignment horizontal="right" vertical="center"/>
    </xf>
    <xf numFmtId="193" fontId="0" fillId="0" borderId="19" xfId="0" applyNumberFormat="1" applyBorder="1" applyAlignment="1">
      <alignment horizontal="right" vertical="center"/>
    </xf>
    <xf numFmtId="193" fontId="22" fillId="0" borderId="28" xfId="49" applyNumberFormat="1" applyFont="1" applyFill="1" applyBorder="1" applyAlignment="1">
      <alignment horizontal="right" vertical="center"/>
    </xf>
    <xf numFmtId="0" fontId="10" fillId="0" borderId="53" xfId="0" applyFont="1" applyBorder="1" applyAlignment="1">
      <alignment horizontal="left" vertical="center"/>
    </xf>
    <xf numFmtId="0" fontId="10" fillId="0" borderId="4" xfId="0" applyFont="1" applyBorder="1" applyAlignment="1">
      <alignment horizontal="right" vertical="center"/>
    </xf>
    <xf numFmtId="177" fontId="14" fillId="0" borderId="4" xfId="0" applyNumberFormat="1" applyFont="1" applyBorder="1" applyAlignment="1">
      <alignment horizontal="left" vertical="center"/>
    </xf>
    <xf numFmtId="0" fontId="14" fillId="0" borderId="4" xfId="0" applyFont="1" applyBorder="1" applyAlignment="1">
      <alignment horizontal="left" vertical="center"/>
    </xf>
    <xf numFmtId="0" fontId="14" fillId="0" borderId="54" xfId="0" applyFont="1" applyBorder="1" applyAlignment="1">
      <alignment horizontal="left" vertical="center"/>
    </xf>
    <xf numFmtId="0" fontId="10" fillId="0" borderId="14" xfId="0" applyFont="1" applyBorder="1" applyAlignment="1">
      <alignment horizontal="left" vertical="center"/>
    </xf>
    <xf numFmtId="0" fontId="14" fillId="0" borderId="22" xfId="0" applyFont="1" applyBorder="1" applyAlignment="1">
      <alignment horizontal="left" vertical="center"/>
    </xf>
    <xf numFmtId="49" fontId="14" fillId="0" borderId="12" xfId="0" applyNumberFormat="1" applyFont="1" applyBorder="1" applyAlignment="1">
      <alignment horizontal="center" vertical="center"/>
    </xf>
    <xf numFmtId="0" fontId="10" fillId="0" borderId="2" xfId="0" applyFont="1" applyBorder="1" applyAlignment="1">
      <alignment horizontal="left" vertical="center"/>
    </xf>
    <xf numFmtId="0" fontId="14" fillId="0" borderId="25" xfId="0" applyFont="1" applyBorder="1" applyAlignment="1">
      <alignment horizontal="left" vertical="center"/>
    </xf>
    <xf numFmtId="0" fontId="14" fillId="0" borderId="11" xfId="0" applyFont="1" applyBorder="1" applyAlignment="1">
      <alignment horizontal="center" vertical="center"/>
    </xf>
    <xf numFmtId="0" fontId="10" fillId="0" borderId="15" xfId="0" applyFont="1" applyBorder="1" applyAlignment="1">
      <alignment horizontal="left" vertical="center"/>
    </xf>
    <xf numFmtId="0" fontId="10" fillId="0" borderId="5" xfId="0" applyFont="1" applyBorder="1" applyAlignment="1">
      <alignment horizontal="left" vertical="center"/>
    </xf>
    <xf numFmtId="0" fontId="14" fillId="0" borderId="13"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177" fontId="12" fillId="0" borderId="56" xfId="0" applyNumberFormat="1" applyFont="1" applyBorder="1" applyAlignment="1">
      <alignment horizontal="center" vertical="center"/>
    </xf>
    <xf numFmtId="178" fontId="12" fillId="0" borderId="56" xfId="0" applyNumberFormat="1" applyFont="1" applyBorder="1" applyAlignment="1">
      <alignment horizontal="center" vertical="center"/>
    </xf>
    <xf numFmtId="0" fontId="12" fillId="0" borderId="57" xfId="0" applyFont="1" applyBorder="1" applyAlignment="1">
      <alignment horizontal="center" vertical="center"/>
    </xf>
    <xf numFmtId="0" fontId="12" fillId="0" borderId="23" xfId="0" applyFont="1" applyBorder="1" applyAlignment="1">
      <alignment horizontal="center" vertical="center"/>
    </xf>
    <xf numFmtId="0" fontId="12" fillId="0" borderId="19" xfId="0" applyFont="1" applyBorder="1" applyAlignment="1">
      <alignment horizontal="left" vertical="center" indent="1"/>
    </xf>
    <xf numFmtId="0" fontId="12" fillId="0" borderId="19" xfId="0" applyFont="1" applyBorder="1" applyAlignment="1">
      <alignment horizontal="left" vertical="center"/>
    </xf>
    <xf numFmtId="177" fontId="12" fillId="0" borderId="19" xfId="0" applyNumberFormat="1" applyFont="1" applyBorder="1" applyAlignment="1">
      <alignment horizontal="right" vertical="center"/>
    </xf>
    <xf numFmtId="0" fontId="12" fillId="0" borderId="19" xfId="0" applyFont="1" applyBorder="1" applyAlignment="1">
      <alignment horizontal="center" vertical="center"/>
    </xf>
    <xf numFmtId="178" fontId="12" fillId="0" borderId="19" xfId="0" applyNumberFormat="1" applyFont="1" applyBorder="1" applyAlignment="1">
      <alignment horizontal="right" vertical="center"/>
    </xf>
    <xf numFmtId="178" fontId="18" fillId="0" borderId="19" xfId="0" applyNumberFormat="1" applyFont="1" applyBorder="1" applyAlignment="1">
      <alignment horizontal="right" vertical="center" shrinkToFit="1"/>
    </xf>
    <xf numFmtId="10" fontId="27" fillId="0" borderId="52" xfId="0" applyNumberFormat="1" applyFont="1" applyBorder="1" applyAlignment="1">
      <alignment horizontal="right" vertical="center"/>
    </xf>
    <xf numFmtId="0" fontId="12" fillId="0" borderId="16" xfId="0" applyFont="1" applyBorder="1" applyAlignment="1">
      <alignment horizontal="center" vertical="center"/>
    </xf>
    <xf numFmtId="0" fontId="12" fillId="0" borderId="6" xfId="0" applyFont="1" applyBorder="1" applyAlignment="1">
      <alignment horizontal="left" vertical="center" indent="1"/>
    </xf>
    <xf numFmtId="10" fontId="0" fillId="0" borderId="6" xfId="0" applyNumberFormat="1" applyBorder="1" applyAlignment="1">
      <alignment horizontal="left" vertical="center"/>
    </xf>
    <xf numFmtId="177" fontId="12" fillId="0" borderId="6" xfId="0" applyNumberFormat="1" applyFont="1" applyBorder="1" applyAlignment="1">
      <alignment horizontal="right" vertical="center"/>
    </xf>
    <xf numFmtId="0" fontId="12" fillId="0" borderId="6" xfId="0" applyFont="1" applyBorder="1" applyAlignment="1">
      <alignment horizontal="center" vertical="center"/>
    </xf>
    <xf numFmtId="178" fontId="12" fillId="0" borderId="6" xfId="0" applyNumberFormat="1" applyFont="1" applyBorder="1" applyAlignment="1">
      <alignment horizontal="right" vertical="center"/>
    </xf>
    <xf numFmtId="178" fontId="0" fillId="0" borderId="6" xfId="0" applyNumberFormat="1" applyBorder="1" applyAlignment="1">
      <alignment horizontal="right" vertical="center" shrinkToFit="1"/>
    </xf>
    <xf numFmtId="10" fontId="23" fillId="0" borderId="9" xfId="0" applyNumberFormat="1" applyFont="1" applyBorder="1" applyAlignment="1">
      <alignment horizontal="left" vertical="center"/>
    </xf>
    <xf numFmtId="0" fontId="14" fillId="0" borderId="23" xfId="0" applyFont="1" applyBorder="1" applyAlignment="1">
      <alignment vertical="center"/>
    </xf>
    <xf numFmtId="0" fontId="12" fillId="0" borderId="6" xfId="0" applyFont="1" applyBorder="1" applyAlignment="1">
      <alignment horizontal="left" vertical="center"/>
    </xf>
    <xf numFmtId="38" fontId="0" fillId="0" borderId="0" xfId="49" applyFont="1" applyFill="1" applyBorder="1" applyAlignment="1">
      <alignment horizontal="right" vertical="center"/>
    </xf>
    <xf numFmtId="38" fontId="12" fillId="0" borderId="0" xfId="49" applyFont="1" applyFill="1" applyBorder="1" applyAlignment="1">
      <alignment horizontal="right" vertical="center"/>
    </xf>
    <xf numFmtId="181" fontId="12" fillId="0" borderId="0" xfId="49" applyNumberFormat="1" applyFont="1" applyFill="1" applyBorder="1" applyAlignment="1">
      <alignment horizontal="right" vertical="center"/>
    </xf>
    <xf numFmtId="178" fontId="0" fillId="0" borderId="19" xfId="0" applyNumberFormat="1" applyBorder="1" applyAlignment="1">
      <alignment horizontal="right" vertical="center" shrinkToFit="1"/>
    </xf>
    <xf numFmtId="181" fontId="12" fillId="0" borderId="0" xfId="49" applyNumberFormat="1" applyFont="1" applyFill="1" applyBorder="1" applyAlignment="1">
      <alignment vertical="center"/>
    </xf>
    <xf numFmtId="0" fontId="12" fillId="0" borderId="28" xfId="0" applyFont="1" applyBorder="1" applyAlignment="1">
      <alignment horizontal="left" vertical="center" indent="1"/>
    </xf>
    <xf numFmtId="0" fontId="12" fillId="0" borderId="28" xfId="0" applyFont="1" applyBorder="1" applyAlignment="1">
      <alignment horizontal="left" vertical="center"/>
    </xf>
    <xf numFmtId="177" fontId="12" fillId="0" borderId="28" xfId="0" applyNumberFormat="1" applyFont="1" applyBorder="1" applyAlignment="1">
      <alignment horizontal="right" vertical="center"/>
    </xf>
    <xf numFmtId="0" fontId="12" fillId="0" borderId="28" xfId="0" applyFont="1" applyBorder="1" applyAlignment="1">
      <alignment horizontal="center" vertical="center"/>
    </xf>
    <xf numFmtId="178" fontId="12" fillId="0" borderId="28" xfId="0" applyNumberFormat="1" applyFont="1" applyBorder="1" applyAlignment="1">
      <alignment horizontal="right" vertical="center"/>
    </xf>
    <xf numFmtId="178" fontId="18" fillId="0" borderId="28" xfId="0" applyNumberFormat="1" applyFont="1" applyBorder="1" applyAlignment="1">
      <alignment horizontal="right" vertical="center" shrinkToFit="1"/>
    </xf>
    <xf numFmtId="10" fontId="12" fillId="0" borderId="0" xfId="29" applyNumberFormat="1" applyFont="1" applyFill="1" applyBorder="1" applyAlignment="1">
      <alignment horizontal="right" vertical="center"/>
    </xf>
    <xf numFmtId="178" fontId="20" fillId="0" borderId="19" xfId="0" applyNumberFormat="1" applyFont="1" applyBorder="1" applyAlignment="1">
      <alignment horizontal="right" vertical="center" shrinkToFit="1"/>
    </xf>
    <xf numFmtId="178" fontId="20" fillId="0" borderId="6" xfId="0" applyNumberFormat="1" applyFont="1" applyBorder="1" applyAlignment="1">
      <alignment horizontal="right" vertical="center" shrinkToFit="1"/>
    </xf>
    <xf numFmtId="181" fontId="0" fillId="0" borderId="0" xfId="49" applyNumberFormat="1" applyFont="1" applyFill="1" applyBorder="1" applyAlignment="1">
      <alignment vertical="center"/>
    </xf>
    <xf numFmtId="181" fontId="0" fillId="0" borderId="0" xfId="49" applyNumberFormat="1" applyFont="1" applyFill="1" applyBorder="1" applyAlignment="1">
      <alignment horizontal="center" vertical="center"/>
    </xf>
    <xf numFmtId="38" fontId="12" fillId="0" borderId="0" xfId="49" applyFont="1" applyFill="1" applyBorder="1" applyAlignment="1">
      <alignment horizontal="center" vertical="center"/>
    </xf>
    <xf numFmtId="9" fontId="12" fillId="0" borderId="6" xfId="0" applyNumberFormat="1" applyFont="1" applyBorder="1" applyAlignment="1">
      <alignment horizontal="left" vertical="center"/>
    </xf>
    <xf numFmtId="178" fontId="12" fillId="0" borderId="6" xfId="0" applyNumberFormat="1" applyFont="1" applyBorder="1" applyAlignment="1">
      <alignment horizontal="right" vertical="center" shrinkToFit="1"/>
    </xf>
    <xf numFmtId="0" fontId="12" fillId="0" borderId="18" xfId="0" applyFont="1" applyBorder="1" applyAlignment="1">
      <alignment horizontal="center" vertical="center"/>
    </xf>
    <xf numFmtId="0" fontId="12" fillId="0" borderId="28" xfId="0" applyFont="1" applyBorder="1" applyAlignment="1">
      <alignment vertical="center"/>
    </xf>
    <xf numFmtId="179" fontId="12" fillId="0" borderId="28"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21" xfId="0" applyFont="1" applyBorder="1" applyAlignment="1">
      <alignment horizontal="center" vertical="center"/>
    </xf>
    <xf numFmtId="177" fontId="12" fillId="0" borderId="21" xfId="0" applyNumberFormat="1" applyFont="1" applyBorder="1" applyAlignment="1">
      <alignment horizontal="right" vertical="center"/>
    </xf>
    <xf numFmtId="178" fontId="12" fillId="0" borderId="21" xfId="0" applyNumberFormat="1" applyFont="1" applyBorder="1" applyAlignment="1">
      <alignment horizontal="right" vertical="center"/>
    </xf>
    <xf numFmtId="178" fontId="0" fillId="0" borderId="21" xfId="0" applyNumberFormat="1" applyBorder="1" applyAlignment="1">
      <alignment horizontal="right" vertical="center" shrinkToFit="1"/>
    </xf>
    <xf numFmtId="0" fontId="12" fillId="0" borderId="0" xfId="0" applyFont="1"/>
    <xf numFmtId="176" fontId="14" fillId="0" borderId="0" xfId="0" applyNumberFormat="1" applyFont="1" applyAlignment="1">
      <alignment horizontal="center" vertical="center"/>
    </xf>
    <xf numFmtId="176" fontId="12" fillId="0" borderId="0" xfId="0" applyNumberFormat="1" applyFont="1"/>
    <xf numFmtId="0" fontId="12" fillId="0" borderId="51" xfId="0" applyFont="1" applyBorder="1" applyAlignment="1">
      <alignment horizontal="center" vertical="center"/>
    </xf>
    <xf numFmtId="186" fontId="12" fillId="0" borderId="19" xfId="0" applyNumberFormat="1" applyFont="1" applyBorder="1" applyAlignment="1">
      <alignment horizontal="right" vertical="center"/>
    </xf>
    <xf numFmtId="0" fontId="0" fillId="0" borderId="20" xfId="0" applyBorder="1" applyAlignment="1">
      <alignment horizontal="right" vertical="center"/>
    </xf>
    <xf numFmtId="186" fontId="12" fillId="0" borderId="6" xfId="0" applyNumberFormat="1" applyFont="1" applyBorder="1" applyAlignment="1">
      <alignment horizontal="right" vertical="center"/>
    </xf>
    <xf numFmtId="0" fontId="0" fillId="0" borderId="8" xfId="0" applyBorder="1" applyAlignment="1">
      <alignment horizontal="right" vertical="center"/>
    </xf>
    <xf numFmtId="3" fontId="12" fillId="0" borderId="19" xfId="0" applyNumberFormat="1" applyFont="1" applyBorder="1" applyAlignment="1">
      <alignment horizontal="right" vertical="center"/>
    </xf>
    <xf numFmtId="37" fontId="12" fillId="0" borderId="6" xfId="0" applyNumberFormat="1" applyFont="1" applyBorder="1" applyAlignment="1">
      <alignment horizontal="right" vertical="center"/>
    </xf>
    <xf numFmtId="3" fontId="0" fillId="0" borderId="9" xfId="0" applyNumberFormat="1" applyBorder="1" applyAlignment="1">
      <alignment horizontal="right" vertical="center"/>
    </xf>
    <xf numFmtId="177" fontId="12" fillId="0" borderId="19" xfId="0" applyNumberFormat="1" applyFont="1" applyBorder="1" applyAlignment="1">
      <alignment vertical="center"/>
    </xf>
    <xf numFmtId="181" fontId="12" fillId="0" borderId="19" xfId="0" applyNumberFormat="1" applyFont="1" applyBorder="1" applyAlignment="1">
      <alignment horizontal="right" vertical="center"/>
    </xf>
    <xf numFmtId="3" fontId="18" fillId="0" borderId="19" xfId="0" applyNumberFormat="1" applyFont="1" applyBorder="1" applyAlignment="1">
      <alignment horizontal="right" vertical="center"/>
    </xf>
    <xf numFmtId="3" fontId="0" fillId="0" borderId="20" xfId="0" applyNumberFormat="1" applyBorder="1" applyAlignment="1">
      <alignment horizontal="right" vertical="center"/>
    </xf>
    <xf numFmtId="177" fontId="12" fillId="0" borderId="6" xfId="0" applyNumberFormat="1" applyFont="1" applyBorder="1" applyAlignment="1">
      <alignment vertical="center"/>
    </xf>
    <xf numFmtId="181" fontId="12" fillId="0" borderId="6"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9" xfId="0" applyNumberFormat="1" applyFont="1" applyBorder="1" applyAlignment="1">
      <alignment horizontal="right" vertical="center"/>
    </xf>
    <xf numFmtId="0" fontId="12" fillId="0" borderId="20" xfId="0" applyFont="1" applyBorder="1" applyAlignment="1">
      <alignment horizontal="right" vertical="center"/>
    </xf>
    <xf numFmtId="0" fontId="12" fillId="0" borderId="9" xfId="0" applyFont="1" applyBorder="1" applyAlignment="1">
      <alignment horizontal="right" vertical="center"/>
    </xf>
    <xf numFmtId="186" fontId="12" fillId="0" borderId="28" xfId="0" applyNumberFormat="1" applyFont="1" applyBorder="1" applyAlignment="1">
      <alignment horizontal="right" vertical="center"/>
    </xf>
    <xf numFmtId="0" fontId="12" fillId="0" borderId="8" xfId="0" applyFont="1" applyBorder="1" applyAlignment="1">
      <alignment horizontal="right" vertical="center"/>
    </xf>
    <xf numFmtId="186" fontId="12" fillId="0" borderId="21" xfId="0" applyNumberFormat="1" applyFont="1" applyBorder="1" applyAlignment="1">
      <alignment horizontal="right" vertical="center"/>
    </xf>
    <xf numFmtId="38" fontId="12" fillId="0" borderId="21" xfId="0" applyNumberFormat="1" applyFont="1" applyBorder="1" applyAlignment="1">
      <alignment horizontal="right" vertical="center"/>
    </xf>
    <xf numFmtId="178" fontId="12" fillId="0" borderId="10" xfId="0" applyNumberFormat="1" applyFont="1" applyBorder="1" applyAlignment="1">
      <alignment horizontal="right" vertical="center"/>
    </xf>
    <xf numFmtId="178" fontId="51" fillId="0" borderId="20" xfId="0" applyNumberFormat="1" applyFont="1" applyBorder="1" applyAlignment="1">
      <alignment horizontal="right" vertical="center"/>
    </xf>
    <xf numFmtId="178" fontId="51" fillId="0" borderId="9" xfId="0" applyNumberFormat="1" applyFont="1" applyBorder="1" applyAlignment="1">
      <alignment horizontal="right" vertical="center"/>
    </xf>
    <xf numFmtId="0" fontId="51" fillId="0" borderId="20" xfId="0" applyFont="1" applyBorder="1" applyAlignment="1">
      <alignment horizontal="center" vertical="center"/>
    </xf>
    <xf numFmtId="0" fontId="51" fillId="0" borderId="9" xfId="0" applyFont="1" applyBorder="1" applyAlignment="1">
      <alignment horizontal="right" vertical="center"/>
    </xf>
    <xf numFmtId="10" fontId="52" fillId="0" borderId="20" xfId="0" applyNumberFormat="1" applyFont="1" applyBorder="1" applyAlignment="1">
      <alignment horizontal="left" vertical="center"/>
    </xf>
    <xf numFmtId="38" fontId="51" fillId="0" borderId="9" xfId="49" applyFont="1" applyBorder="1" applyAlignment="1">
      <alignment horizontal="right" vertical="center"/>
    </xf>
    <xf numFmtId="0" fontId="51" fillId="0" borderId="9" xfId="0" applyFont="1" applyBorder="1" applyAlignment="1">
      <alignment horizontal="center" vertical="center"/>
    </xf>
    <xf numFmtId="0" fontId="51" fillId="0" borderId="8" xfId="0" applyFont="1" applyBorder="1" applyAlignment="1">
      <alignment horizontal="center" vertical="center"/>
    </xf>
    <xf numFmtId="10" fontId="52" fillId="0" borderId="20" xfId="0" applyNumberFormat="1" applyFont="1" applyBorder="1" applyAlignment="1">
      <alignment horizontal="center" vertical="center"/>
    </xf>
    <xf numFmtId="10" fontId="53" fillId="0" borderId="9" xfId="0" applyNumberFormat="1" applyFont="1" applyBorder="1" applyAlignment="1">
      <alignment horizontal="center" vertical="center"/>
    </xf>
    <xf numFmtId="38" fontId="51" fillId="0" borderId="20" xfId="0" applyNumberFormat="1" applyFont="1" applyBorder="1" applyAlignment="1">
      <alignment horizontal="center" vertical="center"/>
    </xf>
    <xf numFmtId="10" fontId="53" fillId="0" borderId="9" xfId="29" applyNumberFormat="1" applyFont="1" applyFill="1" applyBorder="1" applyAlignment="1">
      <alignment horizontal="center" vertical="center"/>
    </xf>
    <xf numFmtId="9" fontId="51" fillId="0" borderId="9" xfId="29" applyFont="1" applyBorder="1" applyAlignment="1">
      <alignment horizontal="center" vertical="center"/>
    </xf>
    <xf numFmtId="191" fontId="53" fillId="0" borderId="10" xfId="29" applyNumberFormat="1" applyFont="1" applyBorder="1" applyAlignment="1">
      <alignment horizontal="center" vertical="center"/>
    </xf>
    <xf numFmtId="189" fontId="0" fillId="0" borderId="6" xfId="49" applyNumberFormat="1" applyFont="1" applyFill="1" applyBorder="1" applyAlignment="1">
      <alignment horizontal="right" vertical="center"/>
    </xf>
    <xf numFmtId="38" fontId="14" fillId="0" borderId="0" xfId="49" applyFont="1" applyFill="1" applyBorder="1" applyAlignment="1">
      <alignment vertical="center" shrinkToFit="1"/>
    </xf>
    <xf numFmtId="0" fontId="11" fillId="0" borderId="0" xfId="0" applyFont="1"/>
    <xf numFmtId="0" fontId="0" fillId="0" borderId="18" xfId="0" applyBorder="1" applyAlignment="1">
      <alignment horizontal="center" vertical="center" shrinkToFit="1"/>
    </xf>
    <xf numFmtId="0" fontId="0" fillId="0" borderId="7" xfId="0" applyBorder="1" applyAlignment="1">
      <alignment horizontal="center" vertical="center" shrinkToFit="1"/>
    </xf>
    <xf numFmtId="0" fontId="0" fillId="0" borderId="19" xfId="0" applyBorder="1" applyAlignment="1">
      <alignment horizontal="left" vertical="center"/>
    </xf>
    <xf numFmtId="194" fontId="51" fillId="0" borderId="9" xfId="0" applyNumberFormat="1" applyFont="1" applyBorder="1" applyAlignment="1">
      <alignment horizontal="right" vertical="center"/>
    </xf>
    <xf numFmtId="183" fontId="0" fillId="0" borderId="0" xfId="49" applyNumberFormat="1" applyFont="1" applyFill="1" applyBorder="1" applyAlignment="1">
      <alignment horizontal="right" vertical="center"/>
    </xf>
    <xf numFmtId="183" fontId="18" fillId="0" borderId="0" xfId="49" applyNumberFormat="1" applyFont="1" applyFill="1" applyBorder="1" applyAlignment="1">
      <alignment horizontal="right" vertical="center"/>
    </xf>
    <xf numFmtId="38" fontId="17" fillId="0" borderId="28" xfId="49" applyFont="1" applyFill="1" applyBorder="1" applyAlignment="1">
      <alignment horizontal="right" vertical="center"/>
    </xf>
    <xf numFmtId="38" fontId="18" fillId="0" borderId="19" xfId="49" applyFont="1" applyFill="1" applyBorder="1" applyAlignment="1">
      <alignment horizontal="right" vertical="center"/>
    </xf>
    <xf numFmtId="176" fontId="0" fillId="0" borderId="39" xfId="0" applyNumberFormat="1" applyBorder="1" applyAlignment="1">
      <alignment horizontal="left" vertical="center" indent="1"/>
    </xf>
    <xf numFmtId="38" fontId="26" fillId="0" borderId="5" xfId="49" applyFont="1" applyFill="1" applyBorder="1" applyAlignment="1">
      <alignment horizontal="right" vertical="center"/>
    </xf>
    <xf numFmtId="0" fontId="0" fillId="0" borderId="30" xfId="0" applyBorder="1" applyAlignment="1">
      <alignment vertical="center"/>
    </xf>
    <xf numFmtId="0" fontId="0" fillId="0" borderId="31" xfId="0" applyBorder="1" applyAlignment="1">
      <alignment vertical="center"/>
    </xf>
    <xf numFmtId="176" fontId="0" fillId="0" borderId="6" xfId="0" applyNumberFormat="1" applyBorder="1" applyAlignment="1">
      <alignment horizontal="center" vertical="center"/>
    </xf>
    <xf numFmtId="0" fontId="0" fillId="0" borderId="43" xfId="0" applyBorder="1" applyAlignment="1">
      <alignment horizontal="left" vertical="center" indent="2"/>
    </xf>
    <xf numFmtId="0" fontId="0" fillId="0" borderId="39" xfId="0" applyBorder="1" applyAlignment="1">
      <alignment horizontal="left" vertical="center" indent="2"/>
    </xf>
    <xf numFmtId="190" fontId="0" fillId="0" borderId="0" xfId="0" applyNumberFormat="1" applyAlignment="1">
      <alignment horizontal="right" vertical="center"/>
    </xf>
    <xf numFmtId="176" fontId="0" fillId="0" borderId="6" xfId="0" applyNumberFormat="1" applyBorder="1" applyAlignment="1">
      <alignment horizontal="center" vertical="center" wrapText="1"/>
    </xf>
    <xf numFmtId="177" fontId="0" fillId="0" borderId="28" xfId="49" applyNumberFormat="1" applyFont="1" applyBorder="1" applyAlignment="1">
      <alignment horizontal="right" vertical="center"/>
    </xf>
    <xf numFmtId="177" fontId="0" fillId="0" borderId="6" xfId="49" applyNumberFormat="1" applyFont="1" applyBorder="1" applyAlignment="1">
      <alignment horizontal="right" vertical="center"/>
    </xf>
    <xf numFmtId="177" fontId="0" fillId="0" borderId="19" xfId="49" applyNumberFormat="1" applyFont="1" applyBorder="1" applyAlignment="1">
      <alignment horizontal="right" vertical="center"/>
    </xf>
    <xf numFmtId="177" fontId="0" fillId="0" borderId="21" xfId="49" applyNumberFormat="1" applyFont="1" applyBorder="1" applyAlignment="1">
      <alignment horizontal="right" vertical="center"/>
    </xf>
    <xf numFmtId="187" fontId="0" fillId="0" borderId="5" xfId="49" applyNumberFormat="1" applyFont="1" applyBorder="1" applyAlignment="1">
      <alignment horizontal="right" vertical="center"/>
    </xf>
    <xf numFmtId="179" fontId="0" fillId="0" borderId="5" xfId="0" applyNumberFormat="1" applyBorder="1" applyAlignment="1">
      <alignment horizontal="center" vertical="center"/>
    </xf>
    <xf numFmtId="176" fontId="22" fillId="0" borderId="28" xfId="0" applyNumberFormat="1" applyFont="1" applyBorder="1" applyAlignment="1">
      <alignment horizontal="left" vertical="center" wrapText="1" indent="1"/>
    </xf>
    <xf numFmtId="178" fontId="25" fillId="0" borderId="21" xfId="0" applyNumberFormat="1" applyFont="1" applyBorder="1" applyAlignment="1">
      <alignment horizontal="right" vertical="center"/>
    </xf>
    <xf numFmtId="176" fontId="0" fillId="0" borderId="21" xfId="0" applyNumberFormat="1" applyBorder="1" applyAlignment="1">
      <alignment horizontal="left" vertical="center" wrapText="1" indent="1"/>
    </xf>
    <xf numFmtId="0" fontId="0" fillId="0" borderId="47" xfId="0" applyBorder="1" applyAlignment="1">
      <alignment horizontal="left" vertical="center" indent="2"/>
    </xf>
    <xf numFmtId="176" fontId="0" fillId="0" borderId="28" xfId="0" applyNumberFormat="1" applyBorder="1" applyAlignment="1">
      <alignment horizontal="left" vertical="center" wrapText="1" indent="2"/>
    </xf>
    <xf numFmtId="190" fontId="0" fillId="0" borderId="21" xfId="49" applyNumberFormat="1" applyFont="1" applyBorder="1" applyAlignment="1">
      <alignment horizontal="right" vertical="center"/>
    </xf>
    <xf numFmtId="195" fontId="0" fillId="0" borderId="6" xfId="49" applyNumberFormat="1" applyFont="1" applyBorder="1" applyAlignment="1">
      <alignment horizontal="right" vertical="center"/>
    </xf>
    <xf numFmtId="196" fontId="0" fillId="0" borderId="28" xfId="49" applyNumberFormat="1" applyFont="1" applyFill="1" applyBorder="1" applyAlignment="1">
      <alignment horizontal="right" vertical="center"/>
    </xf>
    <xf numFmtId="196" fontId="0" fillId="0" borderId="6" xfId="49" applyNumberFormat="1" applyFont="1" applyFill="1" applyBorder="1" applyAlignment="1">
      <alignment horizontal="right" vertical="center"/>
    </xf>
    <xf numFmtId="196" fontId="0" fillId="0" borderId="28" xfId="49" applyNumberFormat="1" applyFont="1" applyBorder="1" applyAlignment="1">
      <alignment horizontal="right" vertical="center"/>
    </xf>
    <xf numFmtId="196" fontId="0" fillId="0" borderId="6" xfId="49" applyNumberFormat="1" applyFont="1" applyBorder="1" applyAlignment="1">
      <alignment horizontal="right" vertical="center"/>
    </xf>
    <xf numFmtId="196" fontId="0" fillId="0" borderId="19" xfId="49" applyNumberFormat="1" applyFont="1" applyBorder="1" applyAlignment="1">
      <alignment horizontal="right" vertical="center"/>
    </xf>
    <xf numFmtId="3" fontId="26" fillId="0" borderId="28" xfId="49" applyNumberFormat="1" applyFont="1" applyFill="1" applyBorder="1" applyAlignment="1">
      <alignment horizontal="right" vertical="center"/>
    </xf>
    <xf numFmtId="3" fontId="0" fillId="0" borderId="19" xfId="49" applyNumberFormat="1" applyFont="1" applyFill="1" applyBorder="1" applyAlignment="1">
      <alignment horizontal="right" vertical="center"/>
    </xf>
    <xf numFmtId="176" fontId="0" fillId="0" borderId="40" xfId="0" applyNumberFormat="1" applyBorder="1" applyAlignment="1" applyProtection="1">
      <alignment horizontal="center" vertical="center"/>
      <protection locked="0"/>
    </xf>
    <xf numFmtId="176" fontId="0" fillId="0" borderId="28" xfId="0" applyNumberFormat="1" applyBorder="1" applyAlignment="1" applyProtection="1">
      <alignment horizontal="left" vertical="center" indent="1"/>
      <protection locked="0"/>
    </xf>
    <xf numFmtId="176" fontId="0" fillId="0" borderId="6" xfId="0" applyNumberFormat="1" applyBorder="1" applyAlignment="1" applyProtection="1">
      <alignment horizontal="center" vertical="center"/>
      <protection locked="0"/>
    </xf>
    <xf numFmtId="176" fontId="0" fillId="0" borderId="28" xfId="0" applyNumberFormat="1" applyBorder="1" applyAlignment="1">
      <alignment horizontal="center" vertical="center" wrapText="1"/>
    </xf>
    <xf numFmtId="187" fontId="12" fillId="0" borderId="6" xfId="49" applyNumberFormat="1" applyFont="1" applyFill="1" applyBorder="1" applyAlignment="1">
      <alignment horizontal="right" vertical="center"/>
    </xf>
    <xf numFmtId="176" fontId="0" fillId="0" borderId="64" xfId="0" applyNumberFormat="1" applyBorder="1" applyAlignment="1">
      <alignment horizontal="center" vertical="center" wrapText="1"/>
    </xf>
    <xf numFmtId="176" fontId="0" fillId="0" borderId="65" xfId="0" applyNumberFormat="1" applyBorder="1" applyAlignment="1">
      <alignment horizontal="center" vertical="center" wrapText="1"/>
    </xf>
    <xf numFmtId="0" fontId="0" fillId="0" borderId="5" xfId="0" applyBorder="1" applyAlignment="1">
      <alignment horizontal="right" vertical="center"/>
    </xf>
    <xf numFmtId="0" fontId="0" fillId="0" borderId="68" xfId="0" applyBorder="1" applyAlignment="1">
      <alignment horizontal="center" vertical="center"/>
    </xf>
    <xf numFmtId="0" fontId="0" fillId="0" borderId="66" xfId="0" applyBorder="1" applyAlignment="1">
      <alignment horizontal="left" vertical="center"/>
    </xf>
    <xf numFmtId="0" fontId="0" fillId="0" borderId="69" xfId="0" applyBorder="1" applyAlignment="1">
      <alignment horizontal="center" vertical="center"/>
    </xf>
    <xf numFmtId="0" fontId="0" fillId="0" borderId="70" xfId="0" applyBorder="1" applyAlignment="1">
      <alignment horizontal="center" vertical="center"/>
    </xf>
    <xf numFmtId="178" fontId="25" fillId="0" borderId="19" xfId="0" applyNumberFormat="1" applyFont="1" applyBorder="1" applyAlignment="1">
      <alignment horizontal="right" vertical="center"/>
    </xf>
    <xf numFmtId="188" fontId="0" fillId="0" borderId="28" xfId="49" applyNumberFormat="1" applyFont="1" applyBorder="1" applyAlignment="1">
      <alignment horizontal="right" vertical="center"/>
    </xf>
    <xf numFmtId="188" fontId="0" fillId="0" borderId="6" xfId="49" applyNumberFormat="1" applyFont="1" applyBorder="1" applyAlignment="1">
      <alignment horizontal="right" vertical="center"/>
    </xf>
    <xf numFmtId="188" fontId="18" fillId="0" borderId="28" xfId="49" applyNumberFormat="1" applyFont="1" applyBorder="1" applyAlignment="1">
      <alignment horizontal="right" vertical="center"/>
    </xf>
    <xf numFmtId="10" fontId="0" fillId="0" borderId="9" xfId="0" applyNumberFormat="1" applyBorder="1" applyAlignment="1">
      <alignment horizontal="left" vertical="center"/>
    </xf>
    <xf numFmtId="0" fontId="54" fillId="0" borderId="9" xfId="0" applyFont="1" applyBorder="1" applyAlignment="1">
      <alignment horizontal="left" vertical="center"/>
    </xf>
    <xf numFmtId="183" fontId="0" fillId="0" borderId="8" xfId="0" applyNumberFormat="1" applyBorder="1" applyAlignment="1">
      <alignment horizontal="left" vertical="center"/>
    </xf>
    <xf numFmtId="0" fontId="0" fillId="0" borderId="67" xfId="0" applyBorder="1" applyAlignment="1">
      <alignment horizontal="left" vertical="center"/>
    </xf>
    <xf numFmtId="0" fontId="0" fillId="0" borderId="13" xfId="0" applyBorder="1" applyAlignment="1">
      <alignment horizontal="left" vertical="center"/>
    </xf>
    <xf numFmtId="0" fontId="0" fillId="0" borderId="27" xfId="0" applyBorder="1" applyAlignment="1">
      <alignment horizontal="left" vertical="center"/>
    </xf>
    <xf numFmtId="0" fontId="0" fillId="0" borderId="42" xfId="0" applyBorder="1" applyAlignment="1">
      <alignment horizontal="left" vertical="center" indent="1"/>
    </xf>
    <xf numFmtId="181" fontId="0" fillId="0" borderId="5" xfId="49" applyNumberFormat="1" applyFont="1" applyBorder="1" applyAlignment="1">
      <alignment horizontal="right" vertical="center"/>
    </xf>
    <xf numFmtId="181" fontId="0" fillId="0" borderId="19" xfId="49" applyNumberFormat="1" applyFont="1" applyBorder="1" applyAlignment="1">
      <alignment horizontal="right" vertical="center"/>
    </xf>
    <xf numFmtId="181" fontId="0" fillId="0" borderId="28" xfId="49" applyNumberFormat="1" applyFont="1" applyBorder="1" applyAlignment="1">
      <alignment horizontal="right" vertical="center"/>
    </xf>
    <xf numFmtId="181" fontId="0" fillId="0" borderId="6" xfId="49" applyNumberFormat="1" applyFont="1" applyBorder="1" applyAlignment="1">
      <alignment horizontal="right" vertical="center"/>
    </xf>
    <xf numFmtId="181" fontId="18" fillId="0" borderId="28" xfId="49" applyNumberFormat="1" applyFont="1" applyBorder="1" applyAlignment="1">
      <alignment horizontal="right" vertical="center"/>
    </xf>
    <xf numFmtId="181" fontId="18" fillId="0" borderId="19" xfId="49" applyNumberFormat="1" applyFont="1" applyBorder="1" applyAlignment="1">
      <alignment horizontal="right" vertical="center"/>
    </xf>
    <xf numFmtId="181" fontId="0" fillId="0" borderId="21" xfId="49" applyNumberFormat="1" applyFont="1" applyBorder="1" applyAlignment="1">
      <alignment horizontal="right" vertical="center"/>
    </xf>
    <xf numFmtId="181" fontId="0" fillId="0" borderId="5" xfId="0" applyNumberFormat="1" applyBorder="1" applyAlignment="1">
      <alignment horizontal="right" vertical="center"/>
    </xf>
    <xf numFmtId="181" fontId="18" fillId="0" borderId="28" xfId="0" applyNumberFormat="1" applyFont="1" applyBorder="1" applyAlignment="1">
      <alignment horizontal="right" vertical="center"/>
    </xf>
    <xf numFmtId="181" fontId="0" fillId="0" borderId="6" xfId="0" applyNumberFormat="1" applyBorder="1" applyAlignment="1">
      <alignment horizontal="right" vertical="center"/>
    </xf>
    <xf numFmtId="181" fontId="18" fillId="0" borderId="19" xfId="0" applyNumberFormat="1" applyFont="1" applyBorder="1" applyAlignment="1">
      <alignment horizontal="right" vertical="center"/>
    </xf>
    <xf numFmtId="181" fontId="0" fillId="0" borderId="21" xfId="0" applyNumberFormat="1" applyBorder="1" applyAlignment="1">
      <alignment horizontal="right"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9" xfId="0" applyFont="1" applyBorder="1" applyAlignment="1">
      <alignment horizontal="center" vertical="center"/>
    </xf>
    <xf numFmtId="183" fontId="14" fillId="0" borderId="19" xfId="49" applyNumberFormat="1" applyFont="1" applyFill="1" applyBorder="1" applyAlignment="1">
      <alignment horizontal="center" vertical="center"/>
    </xf>
    <xf numFmtId="38" fontId="14" fillId="0" borderId="19" xfId="49" applyFont="1" applyFill="1" applyBorder="1" applyAlignment="1">
      <alignment horizontal="center" vertical="center"/>
    </xf>
    <xf numFmtId="0" fontId="14" fillId="0" borderId="20"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183" fontId="14" fillId="0" borderId="21" xfId="49" applyNumberFormat="1" applyFont="1" applyFill="1" applyBorder="1" applyAlignment="1">
      <alignment horizontal="center" vertical="center"/>
    </xf>
    <xf numFmtId="38" fontId="14" fillId="0" borderId="21" xfId="49" applyFont="1" applyFill="1" applyBorder="1" applyAlignment="1">
      <alignment horizontal="center" vertical="center"/>
    </xf>
    <xf numFmtId="0" fontId="14" fillId="0" borderId="10" xfId="0" applyFont="1" applyBorder="1" applyAlignment="1">
      <alignment horizontal="center" vertical="center"/>
    </xf>
    <xf numFmtId="0" fontId="14" fillId="0" borderId="26"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4" fillId="0" borderId="68" xfId="0" applyFont="1" applyBorder="1" applyAlignment="1">
      <alignment horizontal="center" vertical="center"/>
    </xf>
    <xf numFmtId="0" fontId="14" fillId="0" borderId="7" xfId="0" applyFont="1" applyBorder="1" applyAlignment="1">
      <alignment horizontal="center" vertical="center"/>
    </xf>
    <xf numFmtId="176" fontId="0" fillId="0" borderId="6" xfId="0" applyNumberFormat="1" applyBorder="1" applyAlignment="1" applyProtection="1">
      <alignment horizontal="left" vertical="center" indent="1"/>
      <protection locked="0"/>
    </xf>
    <xf numFmtId="196" fontId="0" fillId="0" borderId="19" xfId="49" applyNumberFormat="1" applyFont="1" applyFill="1" applyBorder="1" applyAlignment="1">
      <alignment horizontal="right" vertical="center"/>
    </xf>
    <xf numFmtId="176" fontId="0" fillId="0" borderId="19" xfId="0" applyNumberFormat="1" applyBorder="1" applyAlignment="1">
      <alignment horizontal="left" vertical="center" wrapText="1" indent="2"/>
    </xf>
    <xf numFmtId="195" fontId="0" fillId="0" borderId="19" xfId="49" applyNumberFormat="1" applyFont="1" applyBorder="1" applyAlignment="1">
      <alignment horizontal="right" vertical="center"/>
    </xf>
    <xf numFmtId="176" fontId="0" fillId="0" borderId="19" xfId="0" applyNumberFormat="1" applyBorder="1" applyAlignment="1" applyProtection="1">
      <alignment horizontal="left" vertical="center" indent="1"/>
      <protection locked="0"/>
    </xf>
    <xf numFmtId="0" fontId="0" fillId="0" borderId="26" xfId="0" applyBorder="1" applyAlignment="1" applyProtection="1">
      <alignment horizontal="left" vertical="center"/>
      <protection locked="0"/>
    </xf>
    <xf numFmtId="176" fontId="0" fillId="0" borderId="19" xfId="0" applyNumberFormat="1" applyBorder="1" applyAlignment="1" applyProtection="1">
      <alignment horizontal="center" vertical="center"/>
      <protection locked="0"/>
    </xf>
    <xf numFmtId="0" fontId="0" fillId="0" borderId="69" xfId="0" applyBorder="1" applyAlignment="1">
      <alignment vertical="center"/>
    </xf>
    <xf numFmtId="0" fontId="0" fillId="0" borderId="70" xfId="0" applyBorder="1" applyAlignment="1">
      <alignment vertical="center"/>
    </xf>
    <xf numFmtId="0" fontId="0" fillId="0" borderId="67" xfId="0" applyBorder="1" applyAlignment="1">
      <alignment horizontal="center" vertical="center"/>
    </xf>
    <xf numFmtId="0" fontId="0" fillId="0" borderId="20" xfId="0" applyBorder="1" applyAlignment="1">
      <alignment horizontal="left" vertical="center" shrinkToFit="1"/>
    </xf>
    <xf numFmtId="0" fontId="0" fillId="0" borderId="67" xfId="0" applyBorder="1" applyAlignment="1">
      <alignment horizontal="left" vertical="center" shrinkToFit="1"/>
    </xf>
    <xf numFmtId="0" fontId="14" fillId="0" borderId="0" xfId="0" applyFont="1" applyAlignment="1">
      <alignment horizontal="center" vertical="center" shrinkToFit="1"/>
    </xf>
    <xf numFmtId="0" fontId="14" fillId="0" borderId="0" xfId="0" applyFont="1" applyAlignment="1">
      <alignment horizontal="left" vertical="center" shrinkToFit="1"/>
    </xf>
    <xf numFmtId="38" fontId="14" fillId="0" borderId="0" xfId="49" applyFont="1" applyBorder="1" applyAlignment="1">
      <alignment horizontal="right" vertical="center"/>
    </xf>
    <xf numFmtId="3" fontId="0" fillId="0" borderId="0" xfId="0" applyNumberFormat="1" applyAlignment="1">
      <alignment horizontal="left" vertical="center" shrinkToFit="1"/>
    </xf>
    <xf numFmtId="38" fontId="14" fillId="0" borderId="0" xfId="49" applyFont="1" applyBorder="1" applyAlignment="1">
      <alignment horizontal="center" vertical="center"/>
    </xf>
    <xf numFmtId="181" fontId="14" fillId="0" borderId="0" xfId="0" applyNumberFormat="1" applyFont="1" applyAlignment="1">
      <alignment horizontal="right" vertical="center"/>
    </xf>
    <xf numFmtId="3" fontId="14" fillId="0" borderId="0" xfId="0" applyNumberFormat="1" applyFont="1" applyAlignment="1">
      <alignment vertical="center" shrinkToFit="1"/>
    </xf>
    <xf numFmtId="178" fontId="12" fillId="0" borderId="0" xfId="0" applyNumberFormat="1" applyFont="1" applyAlignment="1">
      <alignment horizontal="right" vertical="center"/>
    </xf>
    <xf numFmtId="0" fontId="12" fillId="0" borderId="0" xfId="0" applyFont="1" applyAlignment="1">
      <alignment horizontal="center" vertical="center"/>
    </xf>
    <xf numFmtId="181" fontId="12" fillId="0" borderId="0" xfId="0" applyNumberFormat="1" applyFont="1" applyAlignment="1">
      <alignment horizontal="right" vertical="center"/>
    </xf>
    <xf numFmtId="10" fontId="14" fillId="0" borderId="0" xfId="49" applyNumberFormat="1" applyFont="1" applyFill="1" applyBorder="1" applyAlignment="1">
      <alignment horizontal="right" vertical="center"/>
    </xf>
    <xf numFmtId="0" fontId="12" fillId="0" borderId="0" xfId="0" applyFont="1" applyAlignment="1">
      <alignment vertical="center"/>
    </xf>
    <xf numFmtId="38" fontId="14" fillId="0" borderId="0" xfId="49" applyFont="1" applyBorder="1" applyAlignment="1">
      <alignment vertical="center"/>
    </xf>
    <xf numFmtId="38" fontId="14" fillId="0" borderId="0" xfId="49" applyFont="1" applyFill="1" applyBorder="1" applyAlignment="1">
      <alignment horizontal="right"/>
    </xf>
    <xf numFmtId="38" fontId="24" fillId="0" borderId="0" xfId="51" applyFont="1" applyFill="1" applyBorder="1" applyAlignment="1">
      <alignment horizontal="right"/>
    </xf>
    <xf numFmtId="0" fontId="14" fillId="0" borderId="0" xfId="110" applyFont="1"/>
    <xf numFmtId="4" fontId="14" fillId="0" borderId="14" xfId="111" applyNumberFormat="1" applyFont="1" applyBorder="1"/>
    <xf numFmtId="4" fontId="14" fillId="0" borderId="22" xfId="111" applyNumberFormat="1" applyFont="1" applyBorder="1"/>
    <xf numFmtId="0" fontId="14" fillId="0" borderId="22" xfId="110" applyFont="1" applyBorder="1"/>
    <xf numFmtId="0" fontId="14" fillId="0" borderId="12" xfId="110" applyFont="1" applyBorder="1"/>
    <xf numFmtId="4" fontId="14" fillId="0" borderId="23" xfId="111" applyNumberFormat="1" applyFont="1" applyBorder="1"/>
    <xf numFmtId="4" fontId="14" fillId="0" borderId="0" xfId="111" applyNumberFormat="1" applyFont="1"/>
    <xf numFmtId="0" fontId="14" fillId="0" borderId="24" xfId="110" applyFont="1" applyBorder="1"/>
    <xf numFmtId="4" fontId="58" fillId="0" borderId="0" xfId="111" applyNumberFormat="1" applyFont="1"/>
    <xf numFmtId="4" fontId="59" fillId="0" borderId="0" xfId="111" applyNumberFormat="1" applyFont="1" applyAlignment="1">
      <alignment vertical="center"/>
    </xf>
    <xf numFmtId="4" fontId="11" fillId="0" borderId="0" xfId="111" applyNumberFormat="1" applyFont="1"/>
    <xf numFmtId="4" fontId="10" fillId="0" borderId="0" xfId="111" applyNumberFormat="1" applyFont="1"/>
    <xf numFmtId="4" fontId="14" fillId="0" borderId="0" xfId="111" applyNumberFormat="1" applyFont="1" applyAlignment="1">
      <alignment horizontal="center"/>
    </xf>
    <xf numFmtId="4" fontId="60" fillId="0" borderId="0" xfId="111" applyNumberFormat="1" applyFont="1"/>
    <xf numFmtId="4" fontId="58" fillId="0" borderId="23" xfId="111" applyNumberFormat="1" applyFont="1" applyBorder="1" applyAlignment="1">
      <alignment horizontal="center"/>
    </xf>
    <xf numFmtId="4" fontId="60" fillId="0" borderId="0" xfId="111" applyNumberFormat="1" applyFont="1" applyAlignment="1">
      <alignment horizontal="right"/>
    </xf>
    <xf numFmtId="4" fontId="58" fillId="0" borderId="0" xfId="111" applyNumberFormat="1" applyFont="1" applyAlignment="1">
      <alignment horizontal="center"/>
    </xf>
    <xf numFmtId="4" fontId="63" fillId="0" borderId="0" xfId="111" applyNumberFormat="1" applyFont="1"/>
    <xf numFmtId="14" fontId="14" fillId="0" borderId="0" xfId="110" applyNumberFormat="1" applyFont="1"/>
    <xf numFmtId="0" fontId="14" fillId="0" borderId="0" xfId="110" applyFont="1" applyAlignment="1">
      <alignment horizontal="left"/>
    </xf>
    <xf numFmtId="4" fontId="14" fillId="0" borderId="0" xfId="111" applyNumberFormat="1" applyFont="1" applyAlignment="1">
      <alignment vertical="center"/>
    </xf>
    <xf numFmtId="3" fontId="14" fillId="0" borderId="0" xfId="111" applyNumberFormat="1" applyFont="1"/>
    <xf numFmtId="4" fontId="14" fillId="0" borderId="0" xfId="111" applyNumberFormat="1" applyFont="1" applyAlignment="1">
      <alignment horizontal="left"/>
    </xf>
    <xf numFmtId="4" fontId="14" fillId="0" borderId="2" xfId="111" applyNumberFormat="1" applyFont="1" applyBorder="1"/>
    <xf numFmtId="4" fontId="14" fillId="0" borderId="25" xfId="111" applyNumberFormat="1" applyFont="1" applyBorder="1"/>
    <xf numFmtId="0" fontId="14" fillId="0" borderId="25" xfId="110" applyFont="1" applyBorder="1"/>
    <xf numFmtId="0" fontId="14" fillId="0" borderId="11" xfId="110" applyFont="1" applyBorder="1"/>
    <xf numFmtId="0" fontId="65" fillId="0" borderId="14" xfId="110" applyFont="1" applyBorder="1"/>
    <xf numFmtId="0" fontId="65" fillId="0" borderId="22" xfId="110" applyFont="1" applyBorder="1"/>
    <xf numFmtId="4" fontId="65" fillId="0" borderId="22" xfId="111" applyNumberFormat="1" applyFont="1" applyBorder="1"/>
    <xf numFmtId="0" fontId="65" fillId="0" borderId="12" xfId="110" applyFont="1" applyBorder="1"/>
    <xf numFmtId="0" fontId="65" fillId="0" borderId="0" xfId="110" applyFont="1"/>
    <xf numFmtId="0" fontId="65" fillId="0" borderId="23" xfId="110" applyFont="1" applyBorder="1"/>
    <xf numFmtId="4" fontId="65" fillId="0" borderId="0" xfId="111" applyNumberFormat="1" applyFont="1"/>
    <xf numFmtId="0" fontId="65" fillId="0" borderId="24" xfId="110" applyFont="1" applyBorder="1"/>
    <xf numFmtId="0" fontId="66" fillId="0" borderId="0" xfId="110" applyFont="1"/>
    <xf numFmtId="0" fontId="65" fillId="0" borderId="0" xfId="110" applyFont="1" applyAlignment="1">
      <alignment horizontal="left"/>
    </xf>
    <xf numFmtId="4" fontId="66" fillId="0" borderId="0" xfId="111" applyNumberFormat="1" applyFont="1"/>
    <xf numFmtId="4" fontId="67" fillId="0" borderId="0" xfId="111" applyNumberFormat="1" applyFont="1"/>
    <xf numFmtId="4" fontId="65" fillId="0" borderId="0" xfId="111" applyNumberFormat="1" applyFont="1" applyAlignment="1">
      <alignment horizontal="center"/>
    </xf>
    <xf numFmtId="0" fontId="65" fillId="0" borderId="25" xfId="110" applyFont="1" applyBorder="1"/>
    <xf numFmtId="4" fontId="65" fillId="0" borderId="25" xfId="111" applyNumberFormat="1" applyFont="1" applyBorder="1"/>
    <xf numFmtId="0" fontId="65" fillId="0" borderId="11" xfId="110" applyFont="1" applyBorder="1"/>
    <xf numFmtId="49" fontId="65" fillId="0" borderId="14" xfId="111" applyNumberFormat="1" applyFont="1" applyBorder="1" applyAlignment="1">
      <alignment horizontal="right"/>
    </xf>
    <xf numFmtId="49" fontId="65" fillId="0" borderId="23" xfId="111" applyNumberFormat="1" applyFont="1" applyBorder="1"/>
    <xf numFmtId="49" fontId="65" fillId="0" borderId="23" xfId="111" applyNumberFormat="1" applyFont="1" applyBorder="1" applyAlignment="1">
      <alignment horizontal="right"/>
    </xf>
    <xf numFmtId="4" fontId="65" fillId="0" borderId="23" xfId="111" applyNumberFormat="1" applyFont="1" applyBorder="1"/>
    <xf numFmtId="4" fontId="68" fillId="0" borderId="0" xfId="111" applyNumberFormat="1" applyFont="1" applyAlignment="1">
      <alignment horizontal="center" vertical="center"/>
    </xf>
    <xf numFmtId="3" fontId="66" fillId="0" borderId="0" xfId="111" applyNumberFormat="1" applyFont="1"/>
    <xf numFmtId="38" fontId="66" fillId="0" borderId="0" xfId="108" applyFont="1" applyBorder="1" applyAlignment="1"/>
    <xf numFmtId="0" fontId="65" fillId="0" borderId="0" xfId="113" applyFont="1"/>
    <xf numFmtId="0" fontId="65" fillId="0" borderId="24" xfId="113" applyFont="1" applyBorder="1"/>
    <xf numFmtId="0" fontId="65" fillId="0" borderId="23" xfId="113" applyFont="1" applyBorder="1"/>
    <xf numFmtId="38" fontId="65" fillId="0" borderId="25" xfId="108" applyFont="1" applyBorder="1" applyAlignment="1"/>
    <xf numFmtId="38" fontId="65" fillId="0" borderId="25" xfId="108" applyFont="1" applyBorder="1" applyAlignment="1">
      <alignment horizontal="center"/>
    </xf>
    <xf numFmtId="0" fontId="65" fillId="0" borderId="25" xfId="110" applyFont="1" applyBorder="1" applyAlignment="1">
      <alignment shrinkToFit="1"/>
    </xf>
    <xf numFmtId="4" fontId="65" fillId="0" borderId="25" xfId="111" applyNumberFormat="1" applyFont="1" applyBorder="1" applyAlignment="1">
      <alignment horizontal="center"/>
    </xf>
    <xf numFmtId="0" fontId="65" fillId="0" borderId="25" xfId="113" applyFont="1" applyBorder="1"/>
    <xf numFmtId="0" fontId="65" fillId="0" borderId="23" xfId="114" applyFont="1" applyBorder="1"/>
    <xf numFmtId="0" fontId="65" fillId="0" borderId="0" xfId="114" applyFont="1"/>
    <xf numFmtId="0" fontId="65" fillId="0" borderId="24" xfId="114" applyFont="1" applyBorder="1"/>
    <xf numFmtId="0" fontId="65" fillId="0" borderId="2" xfId="110" applyFont="1" applyBorder="1"/>
    <xf numFmtId="0" fontId="14" fillId="0" borderId="0" xfId="110" applyFont="1" applyBorder="1"/>
    <xf numFmtId="0" fontId="14" fillId="0" borderId="0" xfId="110" applyFont="1" applyBorder="1" applyAlignment="1"/>
    <xf numFmtId="58" fontId="64" fillId="0" borderId="74" xfId="111" applyNumberFormat="1" applyFont="1" applyBorder="1" applyAlignment="1">
      <alignment horizontal="center"/>
    </xf>
    <xf numFmtId="0" fontId="64" fillId="0" borderId="75" xfId="111" applyFont="1" applyBorder="1" applyAlignment="1">
      <alignment horizontal="center"/>
    </xf>
    <xf numFmtId="0" fontId="64" fillId="0" borderId="76" xfId="111" applyFont="1" applyBorder="1" applyAlignment="1">
      <alignment horizontal="center"/>
    </xf>
    <xf numFmtId="58" fontId="14" fillId="0" borderId="77" xfId="111" applyNumberFormat="1" applyFont="1" applyBorder="1" applyAlignment="1">
      <alignment horizontal="center"/>
    </xf>
    <xf numFmtId="0" fontId="14" fillId="0" borderId="78" xfId="111" applyFont="1" applyBorder="1" applyAlignment="1">
      <alignment horizontal="center"/>
    </xf>
    <xf numFmtId="0" fontId="14" fillId="0" borderId="79" xfId="111" applyFont="1" applyBorder="1" applyAlignment="1">
      <alignment horizontal="center"/>
    </xf>
    <xf numFmtId="0" fontId="14" fillId="0" borderId="72" xfId="111" applyFont="1" applyBorder="1" applyAlignment="1">
      <alignment horizontal="center"/>
    </xf>
    <xf numFmtId="4" fontId="14" fillId="0" borderId="71" xfId="111" applyNumberFormat="1" applyFont="1" applyBorder="1" applyAlignment="1">
      <alignment horizontal="center"/>
    </xf>
    <xf numFmtId="0" fontId="64" fillId="0" borderId="74" xfId="111" applyFont="1" applyBorder="1" applyAlignment="1">
      <alignment horizontal="center"/>
    </xf>
    <xf numFmtId="0" fontId="14" fillId="0" borderId="77" xfId="111" applyFont="1" applyBorder="1" applyAlignment="1">
      <alignment horizontal="right" vertical="center" indent="1"/>
    </xf>
    <xf numFmtId="0" fontId="1" fillId="0" borderId="78" xfId="112" applyBorder="1" applyAlignment="1">
      <alignment horizontal="right" vertical="center" indent="1"/>
    </xf>
    <xf numFmtId="0" fontId="14" fillId="0" borderId="78" xfId="111" applyFont="1" applyBorder="1" applyAlignment="1">
      <alignment vertical="center"/>
    </xf>
    <xf numFmtId="0" fontId="1" fillId="0" borderId="78" xfId="112" applyBorder="1">
      <alignment vertical="center"/>
    </xf>
    <xf numFmtId="0" fontId="1" fillId="0" borderId="79" xfId="112" applyBorder="1">
      <alignment vertical="center"/>
    </xf>
    <xf numFmtId="0" fontId="64" fillId="0" borderId="72" xfId="111" applyFont="1" applyBorder="1" applyAlignment="1">
      <alignment horizontal="center"/>
    </xf>
    <xf numFmtId="58" fontId="14" fillId="0" borderId="78" xfId="111" applyNumberFormat="1" applyFont="1" applyBorder="1" applyAlignment="1">
      <alignment horizontal="center"/>
    </xf>
    <xf numFmtId="58" fontId="14" fillId="0" borderId="79" xfId="111" applyNumberFormat="1" applyFont="1" applyBorder="1" applyAlignment="1">
      <alignment horizontal="center"/>
    </xf>
    <xf numFmtId="4" fontId="61" fillId="0" borderId="0" xfId="111" applyNumberFormat="1" applyFont="1" applyAlignment="1">
      <alignment horizontal="center" vertical="center"/>
    </xf>
    <xf numFmtId="4" fontId="62" fillId="0" borderId="0" xfId="111" applyNumberFormat="1" applyFont="1" applyAlignment="1">
      <alignment horizontal="center"/>
    </xf>
    <xf numFmtId="4" fontId="14" fillId="0" borderId="72" xfId="111" applyNumberFormat="1" applyFont="1" applyBorder="1" applyAlignment="1">
      <alignment horizontal="center"/>
    </xf>
    <xf numFmtId="4" fontId="14" fillId="0" borderId="73" xfId="111" applyNumberFormat="1" applyFont="1" applyBorder="1" applyAlignment="1">
      <alignment horizontal="center"/>
    </xf>
    <xf numFmtId="4" fontId="59" fillId="0" borderId="0" xfId="111" applyNumberFormat="1" applyFont="1" applyAlignment="1">
      <alignment horizontal="center" vertical="center"/>
    </xf>
    <xf numFmtId="4" fontId="19" fillId="0" borderId="0" xfId="111" applyNumberFormat="1" applyFont="1" applyAlignment="1">
      <alignment horizontal="center" vertical="center"/>
    </xf>
    <xf numFmtId="49" fontId="19" fillId="0" borderId="0" xfId="111" applyNumberFormat="1" applyFont="1" applyAlignment="1">
      <alignment vertical="center"/>
    </xf>
    <xf numFmtId="49" fontId="1" fillId="0" borderId="0" xfId="112" applyNumberFormat="1">
      <alignment vertical="center"/>
    </xf>
    <xf numFmtId="0" fontId="58" fillId="0" borderId="0" xfId="111" applyFont="1" applyAlignment="1">
      <alignment horizontal="center" vertical="center"/>
    </xf>
    <xf numFmtId="0" fontId="19" fillId="0" borderId="0" xfId="110" applyFont="1" applyAlignment="1">
      <alignment horizontal="center" vertical="center"/>
    </xf>
    <xf numFmtId="4" fontId="14" fillId="0" borderId="2" xfId="111" applyNumberFormat="1" applyFont="1" applyBorder="1" applyAlignment="1">
      <alignment horizontal="center" vertical="center"/>
    </xf>
    <xf numFmtId="4" fontId="14" fillId="0" borderId="25" xfId="111" applyNumberFormat="1" applyFont="1" applyBorder="1" applyAlignment="1">
      <alignment horizontal="center" vertical="center"/>
    </xf>
    <xf numFmtId="4" fontId="14" fillId="0" borderId="11" xfId="111" applyNumberFormat="1" applyFont="1" applyBorder="1" applyAlignment="1">
      <alignment horizontal="center" vertical="center"/>
    </xf>
    <xf numFmtId="49" fontId="59" fillId="0" borderId="0" xfId="111" applyNumberFormat="1" applyFont="1" applyAlignment="1">
      <alignment horizontal="center" vertical="center"/>
    </xf>
    <xf numFmtId="4" fontId="14" fillId="0" borderId="23" xfId="111" applyNumberFormat="1" applyFont="1" applyBorder="1" applyAlignment="1">
      <alignment horizontal="center" vertical="center"/>
    </xf>
    <xf numFmtId="4" fontId="14" fillId="0" borderId="0" xfId="111" applyNumberFormat="1" applyFont="1" applyAlignment="1">
      <alignment horizontal="center" vertical="center"/>
    </xf>
    <xf numFmtId="4" fontId="14" fillId="0" borderId="24" xfId="111" applyNumberFormat="1" applyFont="1" applyBorder="1" applyAlignment="1">
      <alignment horizontal="center" vertical="center"/>
    </xf>
    <xf numFmtId="4" fontId="14" fillId="0" borderId="53" xfId="111" applyNumberFormat="1" applyFont="1" applyBorder="1" applyAlignment="1">
      <alignment horizontal="center" vertical="center"/>
    </xf>
    <xf numFmtId="4" fontId="14" fillId="0" borderId="4" xfId="111" applyNumberFormat="1" applyFont="1" applyBorder="1" applyAlignment="1">
      <alignment horizontal="center" vertical="center"/>
    </xf>
    <xf numFmtId="4" fontId="14" fillId="0" borderId="54" xfId="111" applyNumberFormat="1" applyFont="1" applyBorder="1" applyAlignment="1">
      <alignment horizontal="center" vertical="center"/>
    </xf>
    <xf numFmtId="0" fontId="14" fillId="0" borderId="53" xfId="110" applyFont="1" applyBorder="1" applyAlignment="1">
      <alignment horizontal="center"/>
    </xf>
    <xf numFmtId="0" fontId="14" fillId="0" borderId="4" xfId="110" applyFont="1" applyBorder="1" applyAlignment="1">
      <alignment horizontal="center"/>
    </xf>
    <xf numFmtId="0" fontId="14" fillId="0" borderId="54" xfId="110" applyFont="1" applyBorder="1" applyAlignment="1">
      <alignment horizontal="center"/>
    </xf>
    <xf numFmtId="0" fontId="14" fillId="0" borderId="53" xfId="110" applyFont="1" applyBorder="1" applyAlignment="1">
      <alignment horizontal="center" vertical="center"/>
    </xf>
    <xf numFmtId="0" fontId="14" fillId="0" borderId="4" xfId="110" applyFont="1" applyBorder="1" applyAlignment="1">
      <alignment horizontal="center" vertical="center"/>
    </xf>
    <xf numFmtId="0" fontId="14" fillId="0" borderId="54" xfId="110" applyFont="1" applyBorder="1" applyAlignment="1">
      <alignment horizontal="center" vertical="center"/>
    </xf>
    <xf numFmtId="4" fontId="14" fillId="0" borderId="14" xfId="111" applyNumberFormat="1" applyFont="1" applyBorder="1" applyAlignment="1">
      <alignment horizontal="center"/>
    </xf>
    <xf numFmtId="4" fontId="14" fillId="0" borderId="22" xfId="111" applyNumberFormat="1" applyFont="1" applyBorder="1" applyAlignment="1">
      <alignment horizontal="center"/>
    </xf>
    <xf numFmtId="4" fontId="14" fillId="0" borderId="12" xfId="111" applyNumberFormat="1" applyFont="1" applyBorder="1" applyAlignment="1">
      <alignment horizontal="center"/>
    </xf>
    <xf numFmtId="4" fontId="14" fillId="0" borderId="23" xfId="111" applyNumberFormat="1" applyFont="1" applyBorder="1" applyAlignment="1">
      <alignment horizontal="center"/>
    </xf>
    <xf numFmtId="4" fontId="14" fillId="0" borderId="0" xfId="111" applyNumberFormat="1" applyFont="1" applyAlignment="1">
      <alignment horizontal="center"/>
    </xf>
    <xf numFmtId="4" fontId="14" fillId="0" borderId="24" xfId="111" applyNumberFormat="1" applyFont="1" applyBorder="1" applyAlignment="1">
      <alignment horizontal="center"/>
    </xf>
    <xf numFmtId="181" fontId="65" fillId="0" borderId="2" xfId="110" applyNumberFormat="1" applyFont="1" applyBorder="1" applyAlignment="1">
      <alignment shrinkToFit="1"/>
    </xf>
    <xf numFmtId="181" fontId="65" fillId="0" borderId="25" xfId="110" applyNumberFormat="1" applyFont="1" applyBorder="1" applyAlignment="1">
      <alignment shrinkToFit="1"/>
    </xf>
    <xf numFmtId="0" fontId="65" fillId="0" borderId="25" xfId="114" applyFont="1" applyBorder="1" applyAlignment="1">
      <alignment horizontal="center"/>
    </xf>
    <xf numFmtId="0" fontId="65" fillId="0" borderId="11" xfId="114" applyFont="1" applyBorder="1" applyAlignment="1">
      <alignment horizontal="center"/>
    </xf>
    <xf numFmtId="188" fontId="66" fillId="0" borderId="14" xfId="115" applyNumberFormat="1" applyFont="1" applyBorder="1" applyAlignment="1">
      <alignment shrinkToFit="1"/>
    </xf>
    <xf numFmtId="188" fontId="66" fillId="0" borderId="22" xfId="115" applyNumberFormat="1" applyFont="1" applyBorder="1" applyAlignment="1">
      <alignment shrinkToFit="1"/>
    </xf>
    <xf numFmtId="0" fontId="65" fillId="0" borderId="22" xfId="114" applyFont="1" applyBorder="1" applyAlignment="1">
      <alignment horizontal="center"/>
    </xf>
    <xf numFmtId="0" fontId="65" fillId="0" borderId="12" xfId="114" applyFont="1" applyBorder="1" applyAlignment="1">
      <alignment horizontal="center"/>
    </xf>
    <xf numFmtId="4" fontId="65" fillId="0" borderId="2" xfId="111" applyNumberFormat="1" applyFont="1" applyBorder="1" applyAlignment="1">
      <alignment horizontal="center" vertical="center"/>
    </xf>
    <xf numFmtId="4" fontId="65" fillId="0" borderId="25" xfId="111" applyNumberFormat="1" applyFont="1" applyBorder="1" applyAlignment="1">
      <alignment horizontal="center" vertical="center"/>
    </xf>
    <xf numFmtId="4" fontId="65" fillId="0" borderId="11" xfId="111" applyNumberFormat="1" applyFont="1" applyBorder="1" applyAlignment="1">
      <alignment horizontal="center" vertical="center"/>
    </xf>
    <xf numFmtId="0" fontId="65" fillId="0" borderId="0" xfId="114" applyFont="1" applyAlignment="1">
      <alignment horizontal="center"/>
    </xf>
    <xf numFmtId="0" fontId="65" fillId="0" borderId="24" xfId="114" applyFont="1" applyBorder="1" applyAlignment="1">
      <alignment horizontal="center"/>
    </xf>
    <xf numFmtId="181" fontId="65" fillId="0" borderId="2" xfId="110" applyNumberFormat="1" applyFont="1" applyBorder="1" applyAlignment="1">
      <alignment horizontal="right" shrinkToFit="1"/>
    </xf>
    <xf numFmtId="181" fontId="65" fillId="0" borderId="25" xfId="110" applyNumberFormat="1" applyFont="1" applyBorder="1" applyAlignment="1">
      <alignment horizontal="right" shrinkToFit="1"/>
    </xf>
    <xf numFmtId="4" fontId="65" fillId="0" borderId="14" xfId="111" applyNumberFormat="1" applyFont="1" applyBorder="1" applyAlignment="1">
      <alignment horizontal="center" vertical="center"/>
    </xf>
    <xf numFmtId="4" fontId="65" fillId="0" borderId="22" xfId="111" applyNumberFormat="1" applyFont="1" applyBorder="1" applyAlignment="1">
      <alignment horizontal="center" vertical="center"/>
    </xf>
    <xf numFmtId="4" fontId="65" fillId="0" borderId="12" xfId="111" applyNumberFormat="1" applyFont="1" applyBorder="1" applyAlignment="1">
      <alignment horizontal="center" vertical="center"/>
    </xf>
    <xf numFmtId="178" fontId="66" fillId="0" borderId="14" xfId="110" applyNumberFormat="1" applyFont="1" applyBorder="1" applyAlignment="1">
      <alignment shrinkToFit="1"/>
    </xf>
    <xf numFmtId="178" fontId="66" fillId="0" borderId="22" xfId="110" applyNumberFormat="1" applyFont="1" applyBorder="1" applyAlignment="1">
      <alignment shrinkToFit="1"/>
    </xf>
    <xf numFmtId="4" fontId="65" fillId="0" borderId="53" xfId="111" applyNumberFormat="1" applyFont="1" applyBorder="1" applyAlignment="1">
      <alignment horizontal="center" vertical="center"/>
    </xf>
    <xf numFmtId="4" fontId="65" fillId="0" borderId="4" xfId="111" applyNumberFormat="1" applyFont="1" applyBorder="1" applyAlignment="1">
      <alignment horizontal="center" vertical="center"/>
    </xf>
    <xf numFmtId="4" fontId="65" fillId="0" borderId="54" xfId="111" applyNumberFormat="1" applyFont="1" applyBorder="1" applyAlignment="1">
      <alignment horizontal="center" vertical="center"/>
    </xf>
    <xf numFmtId="0" fontId="65" fillId="0" borderId="53" xfId="110" applyFont="1" applyBorder="1" applyAlignment="1">
      <alignment horizontal="center" vertical="center" shrinkToFit="1"/>
    </xf>
    <xf numFmtId="0" fontId="65" fillId="0" borderId="4" xfId="110" applyFont="1" applyBorder="1" applyAlignment="1">
      <alignment horizontal="center" vertical="center" shrinkToFit="1"/>
    </xf>
    <xf numFmtId="0" fontId="65" fillId="0" borderId="54" xfId="110" applyFont="1" applyBorder="1" applyAlignment="1">
      <alignment horizontal="center" vertical="center" shrinkToFit="1"/>
    </xf>
    <xf numFmtId="185" fontId="14" fillId="0" borderId="0" xfId="49" applyNumberFormat="1" applyFont="1" applyFill="1" applyBorder="1" applyAlignment="1">
      <alignment horizontal="center" vertical="center" shrinkToFit="1"/>
    </xf>
    <xf numFmtId="38" fontId="14" fillId="0" borderId="0" xfId="49" applyFont="1" applyFill="1" applyBorder="1" applyAlignment="1">
      <alignment horizontal="center" vertical="center"/>
    </xf>
    <xf numFmtId="186" fontId="14" fillId="0" borderId="0" xfId="49" applyNumberFormat="1" applyFont="1" applyFill="1" applyBorder="1" applyAlignment="1">
      <alignment horizontal="center" vertical="center" shrinkToFit="1"/>
    </xf>
    <xf numFmtId="0" fontId="19" fillId="0" borderId="25" xfId="0" applyFont="1" applyBorder="1" applyAlignment="1">
      <alignment horizontal="center" vertical="center"/>
    </xf>
    <xf numFmtId="0" fontId="10" fillId="0" borderId="22" xfId="0" applyFont="1" applyBorder="1" applyAlignment="1">
      <alignment horizontal="right" vertical="center"/>
    </xf>
    <xf numFmtId="0" fontId="12" fillId="0" borderId="25" xfId="0" applyFont="1" applyBorder="1" applyAlignment="1">
      <alignment horizontal="right" vertical="center"/>
    </xf>
    <xf numFmtId="182" fontId="10" fillId="0" borderId="22" xfId="49" applyNumberFormat="1" applyFont="1" applyFill="1" applyBorder="1" applyAlignment="1">
      <alignment horizontal="right" vertical="center"/>
    </xf>
    <xf numFmtId="182" fontId="12" fillId="0" borderId="25" xfId="49" applyNumberFormat="1" applyFont="1" applyFill="1" applyBorder="1" applyAlignment="1">
      <alignment horizontal="right" vertical="center"/>
    </xf>
    <xf numFmtId="177" fontId="14" fillId="0" borderId="22" xfId="0" applyNumberFormat="1" applyFont="1" applyBorder="1" applyAlignment="1">
      <alignment horizontal="left" vertical="center"/>
    </xf>
    <xf numFmtId="0" fontId="12" fillId="0" borderId="25" xfId="0" applyFont="1" applyBorder="1" applyAlignment="1">
      <alignment horizontal="left" vertical="center"/>
    </xf>
    <xf numFmtId="0" fontId="12" fillId="0" borderId="0" xfId="0" applyFont="1" applyAlignment="1">
      <alignment horizontal="center" vertical="center"/>
    </xf>
    <xf numFmtId="181" fontId="12" fillId="0" borderId="0" xfId="49" applyNumberFormat="1" applyFont="1" applyFill="1" applyBorder="1" applyAlignment="1">
      <alignment horizontal="center" vertical="center"/>
    </xf>
    <xf numFmtId="0" fontId="0" fillId="0" borderId="41"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left" vertical="center" indent="1"/>
    </xf>
    <xf numFmtId="3" fontId="0" fillId="0" borderId="0" xfId="0" applyNumberFormat="1" applyAlignment="1">
      <alignment horizontal="left" vertical="center" indent="1"/>
    </xf>
    <xf numFmtId="0" fontId="11" fillId="0" borderId="0" xfId="0" applyFont="1" applyAlignment="1">
      <alignment horizont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66"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26"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cellXfs>
  <cellStyles count="11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YU" xfId="19"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パーセント" xfId="29" builtinId="5"/>
    <cellStyle name="パーセント 2" xfId="30" xr:uid="{00000000-0005-0000-0000-00001D000000}"/>
    <cellStyle name="パーセント 2 2" xfId="31" xr:uid="{00000000-0005-0000-0000-00001E000000}"/>
    <cellStyle name="パーセント 2 2 2" xfId="32" xr:uid="{00000000-0005-0000-0000-00001F000000}"/>
    <cellStyle name="パーセント 2 2 2 2" xfId="33" xr:uid="{00000000-0005-0000-0000-000020000000}"/>
    <cellStyle name="パーセント 2 2 2 2 2" xfId="34" xr:uid="{00000000-0005-0000-0000-000021000000}"/>
    <cellStyle name="パーセント 2 2 2 2 2 2" xfId="35" xr:uid="{00000000-0005-0000-0000-000022000000}"/>
    <cellStyle name="パーセント 2 2 2 2 2 2 2" xfId="36" xr:uid="{00000000-0005-0000-0000-000023000000}"/>
    <cellStyle name="パーセント 2 2 2 3" xfId="37" xr:uid="{00000000-0005-0000-0000-000024000000}"/>
    <cellStyle name="パーセント 2 3" xfId="38" xr:uid="{00000000-0005-0000-0000-000025000000}"/>
    <cellStyle name="パーセント 2 3 2" xfId="39" xr:uid="{00000000-0005-0000-0000-000026000000}"/>
    <cellStyle name="パーセント 3" xfId="40" xr:uid="{00000000-0005-0000-0000-000027000000}"/>
    <cellStyle name="パーセント 3 2" xfId="41" xr:uid="{00000000-0005-0000-0000-000028000000}"/>
    <cellStyle name="パーセント 3 2 2" xfId="42" xr:uid="{00000000-0005-0000-0000-000029000000}"/>
    <cellStyle name="パーセント 4" xfId="43" xr:uid="{00000000-0005-0000-0000-00002A000000}"/>
    <cellStyle name="パーセント 4 2" xfId="44" xr:uid="{00000000-0005-0000-0000-00002B000000}"/>
    <cellStyle name="メモ 2" xfId="45" xr:uid="{00000000-0005-0000-0000-00002C000000}"/>
    <cellStyle name="悪い 2" xfId="46" xr:uid="{00000000-0005-0000-0000-00002D000000}"/>
    <cellStyle name="計算 2" xfId="47" xr:uid="{00000000-0005-0000-0000-00002E000000}"/>
    <cellStyle name="警告文 2" xfId="48" xr:uid="{00000000-0005-0000-0000-00002F000000}"/>
    <cellStyle name="桁区切り" xfId="49" builtinId="6"/>
    <cellStyle name="桁区切り 2" xfId="50" xr:uid="{00000000-0005-0000-0000-000031000000}"/>
    <cellStyle name="桁区切り 2 2" xfId="51" xr:uid="{00000000-0005-0000-0000-000032000000}"/>
    <cellStyle name="桁区切り 2 2 2" xfId="52" xr:uid="{00000000-0005-0000-0000-000033000000}"/>
    <cellStyle name="桁区切り 2 2 3" xfId="108" xr:uid="{0DD99BC4-B4A7-4813-907E-7C3C22E86B5C}"/>
    <cellStyle name="桁区切り 2 22" xfId="53" xr:uid="{00000000-0005-0000-0000-000034000000}"/>
    <cellStyle name="桁区切り 2 3" xfId="54" xr:uid="{00000000-0005-0000-0000-000035000000}"/>
    <cellStyle name="桁区切り 2 3 2" xfId="55" xr:uid="{00000000-0005-0000-0000-000036000000}"/>
    <cellStyle name="桁区切り 3" xfId="56" xr:uid="{00000000-0005-0000-0000-000037000000}"/>
    <cellStyle name="桁区切り 3 2" xfId="57" xr:uid="{00000000-0005-0000-0000-000038000000}"/>
    <cellStyle name="桁区切り 3 3" xfId="115" xr:uid="{B67181A9-775F-41BD-ACCF-A045D6DD4855}"/>
    <cellStyle name="桁区切り 4" xfId="58" xr:uid="{00000000-0005-0000-0000-000039000000}"/>
    <cellStyle name="桁区切り 4 2" xfId="59" xr:uid="{00000000-0005-0000-0000-00003A000000}"/>
    <cellStyle name="桁区切り 5" xfId="60" xr:uid="{00000000-0005-0000-0000-00003B000000}"/>
    <cellStyle name="桁区切り 5 2" xfId="61" xr:uid="{00000000-0005-0000-0000-00003C000000}"/>
    <cellStyle name="桁区切り 5 2 2 2" xfId="62" xr:uid="{00000000-0005-0000-0000-00003D000000}"/>
    <cellStyle name="桁区切り 5 2 2 2 2" xfId="63" xr:uid="{00000000-0005-0000-0000-00003E000000}"/>
    <cellStyle name="桁区切り 5 3" xfId="64" xr:uid="{00000000-0005-0000-0000-00003F000000}"/>
    <cellStyle name="桁区切り 5 4" xfId="65" xr:uid="{00000000-0005-0000-0000-000040000000}"/>
    <cellStyle name="桁区切り 6" xfId="66" xr:uid="{00000000-0005-0000-0000-000041000000}"/>
    <cellStyle name="桁区切り 7" xfId="67" xr:uid="{00000000-0005-0000-0000-000042000000}"/>
    <cellStyle name="桁区切り 7 2" xfId="68" xr:uid="{00000000-0005-0000-0000-000043000000}"/>
    <cellStyle name="桁区切り[0]_家具･備品" xfId="69" xr:uid="{00000000-0005-0000-0000-000044000000}"/>
    <cellStyle name="見出し 2 2" xfId="70" xr:uid="{00000000-0005-0000-0000-000045000000}"/>
    <cellStyle name="集計 2" xfId="71" xr:uid="{00000000-0005-0000-0000-000046000000}"/>
    <cellStyle name="出力 2" xfId="72" xr:uid="{00000000-0005-0000-0000-000047000000}"/>
    <cellStyle name="通貨 2" xfId="73" xr:uid="{00000000-0005-0000-0000-000048000000}"/>
    <cellStyle name="内訳" xfId="74" xr:uid="{00000000-0005-0000-0000-000049000000}"/>
    <cellStyle name="入力 2" xfId="75" xr:uid="{00000000-0005-0000-0000-00004A000000}"/>
    <cellStyle name="標準" xfId="0" builtinId="0"/>
    <cellStyle name="標準 10" xfId="76" xr:uid="{00000000-0005-0000-0000-00004C000000}"/>
    <cellStyle name="標準 11" xfId="77" xr:uid="{00000000-0005-0000-0000-00004D000000}"/>
    <cellStyle name="標準 12" xfId="109" xr:uid="{E4D630E0-3F49-4E75-8D09-61FD3C52D4AC}"/>
    <cellStyle name="標準 13" xfId="112" xr:uid="{85CDE608-857B-4A0E-B09F-83735E7906DF}"/>
    <cellStyle name="標準 2" xfId="78" xr:uid="{00000000-0005-0000-0000-00004E000000}"/>
    <cellStyle name="標準 2 2" xfId="79" xr:uid="{00000000-0005-0000-0000-00004F000000}"/>
    <cellStyle name="標準 2 2 2" xfId="80" xr:uid="{00000000-0005-0000-0000-000050000000}"/>
    <cellStyle name="標準 2 3" xfId="81" xr:uid="{00000000-0005-0000-0000-000051000000}"/>
    <cellStyle name="標準 2 3 2" xfId="82" xr:uid="{00000000-0005-0000-0000-000052000000}"/>
    <cellStyle name="標準 2 3 3" xfId="110" xr:uid="{9B899464-9107-4968-BD61-B2228B5DBC1C}"/>
    <cellStyle name="標準 2 4" xfId="83" xr:uid="{00000000-0005-0000-0000-000053000000}"/>
    <cellStyle name="標準 2_0222slidenewe-cydeenc" xfId="84" xr:uid="{00000000-0005-0000-0000-000054000000}"/>
    <cellStyle name="標準 25 2" xfId="85" xr:uid="{00000000-0005-0000-0000-000055000000}"/>
    <cellStyle name="標準 3" xfId="86" xr:uid="{00000000-0005-0000-0000-000056000000}"/>
    <cellStyle name="標準 3 2" xfId="87" xr:uid="{00000000-0005-0000-0000-000057000000}"/>
    <cellStyle name="標準 3 2 2" xfId="113" xr:uid="{CE43C031-843F-4334-8990-B7944F4889BF}"/>
    <cellStyle name="標準 3 3" xfId="114" xr:uid="{0FB25723-1A51-4285-A055-F34680809036}"/>
    <cellStyle name="標準 4" xfId="88" xr:uid="{00000000-0005-0000-0000-000058000000}"/>
    <cellStyle name="標準 4 2" xfId="89" xr:uid="{00000000-0005-0000-0000-000059000000}"/>
    <cellStyle name="標準 4 3" xfId="90" xr:uid="{00000000-0005-0000-0000-00005A000000}"/>
    <cellStyle name="標準 5" xfId="91" xr:uid="{00000000-0005-0000-0000-00005B000000}"/>
    <cellStyle name="標準 5 2" xfId="92" xr:uid="{00000000-0005-0000-0000-00005C000000}"/>
    <cellStyle name="標準 5 2 2" xfId="93" xr:uid="{00000000-0005-0000-0000-00005D000000}"/>
    <cellStyle name="標準 5 2 2 2" xfId="94" xr:uid="{00000000-0005-0000-0000-00005E000000}"/>
    <cellStyle name="標準 5 2 2 2 2" xfId="95" xr:uid="{00000000-0005-0000-0000-00005F000000}"/>
    <cellStyle name="標準 5 2 2 2_内訳書(" xfId="96" xr:uid="{00000000-0005-0000-0000-000060000000}"/>
    <cellStyle name="標準 5 2 2_金入設計書" xfId="97" xr:uid="{00000000-0005-0000-0000-000061000000}"/>
    <cellStyle name="標準 5 3" xfId="98" xr:uid="{00000000-0005-0000-0000-000062000000}"/>
    <cellStyle name="標準 5_金入設計書" xfId="99" xr:uid="{00000000-0005-0000-0000-000063000000}"/>
    <cellStyle name="標準 6" xfId="100" xr:uid="{00000000-0005-0000-0000-000064000000}"/>
    <cellStyle name="標準 6 2" xfId="101" xr:uid="{00000000-0005-0000-0000-000065000000}"/>
    <cellStyle name="標準 6 3" xfId="102" xr:uid="{00000000-0005-0000-0000-000066000000}"/>
    <cellStyle name="標準 7" xfId="103" xr:uid="{00000000-0005-0000-0000-000067000000}"/>
    <cellStyle name="標準 8" xfId="104" xr:uid="{00000000-0005-0000-0000-000068000000}"/>
    <cellStyle name="標準 9" xfId="105" xr:uid="{00000000-0005-0000-0000-000069000000}"/>
    <cellStyle name="標準_Sheet1 2" xfId="111" xr:uid="{54ACFA05-6ECF-4E4D-BAA5-7B86DFA814FC}"/>
    <cellStyle name="未定義" xfId="106" xr:uid="{00000000-0005-0000-0000-00006D000000}"/>
    <cellStyle name="良い 2" xfId="107" xr:uid="{00000000-0005-0000-0000-00006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2076;&#36027;&#35336;&#31639;&#34920;%20ver4.WK4"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cansrv\&#24314;&#31689;&#35506;&#20849;&#26377;\1)&#20849;&#36890;&#26360;&#24335;&#12298;&#19978;&#26360;&#12365;&#19981;&#21487;&#12299;\8)&#32076;&#36027;&#26360;&#24335;\E&#38651;&#27671;\&#27010;&#31639;&#24037;&#20107;&#36027;&#35336;&#31639;&#12510;&#12463;&#12525;&#65288;&#38651;&#27671;&#65289;\&#27010;&#31639;&#24037;&#20107;&#36027;&#35336;&#31639;&#65288;&#38651;&#27671;&#65289;Ver.1.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isumi\&#26360;&#24335;2\soai\&#65297;&#65299;A&#24037;&#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wahara\D\2028%20&#21335;&#22269;&#35686;&#23519;&#32626;&#30041;&#32622;&#25152;&#22679;&#31689;&#24037;&#20107;&#65288;MO&#31227;&#21205;&#28168;&#12415;&#65289;\&#20869;&#35379;&#26360;\2028%20&#20104;&#31639;&#2636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nt01\&#24314;&#31689;&#35506;&#20849;&#26377;\2)&#24314;&#31689;&#35506;&#20849;&#26377;\1)&#12464;&#12523;&#12540;&#12503;&#20849;&#36890;\E&#38651;&#27671;\&#20385;&#26684;&#31639;&#20986;_&#37197;&#20998;&#38651;&#30436;_02_07_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ZATU\&#65396;&#65400;&#65406;&#65433;\&#20234;&#20445;&#23567;&#21442;&#32771;\&#35079;&#21512;&#21336;&#20385;&#34920;(&#38651;&#32218;&#31649;&#65405;&#65394;&#65391;&#65409;&#20182;&#21508;&#3127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20840;&#20307;&#20849;&#26377;\123-excel\H19&#24180;&#24230;\&#25945;&#22996;&#32207;&#21209;\H18&#24180;&#24230;\&#25945;&#22996;&#32207;&#21209;&#35506;\&#28006;&#25144;&#23567;\123-excel\H17&#24180;&#24230;\&#20581;&#24247;&#31119;&#31049;&#32207;&#21209;&#35506;\&#35199;&#37096;&#20581;&#24247;&#31119;&#31049;&#12475;&#12531;&#12479;&#12540;&#26032;&#31689;&#38651;&#27671;&#35373;&#20633;&#24037;&#20107;(&#26368;&#3206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20840;&#20307;&#20849;&#26377;\13&#24180;&#35373;&#35336;&#26360;\&#21776;&#35895;&#25490;&#27700;&#27231;&#22580;&#38651;&#27671;&#35373;&#20633;&#24037;&#20107;&#35373;&#3533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bm-t20\my%20documents\WINDOWS\TEMP\&#34001;&#21407;&#22243;&#22320;&#65288;&#35336;&#31639;&#26360;&#65306;&#35299;&#20307;&#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isumi\&#26360;&#24335;2\Excel_data\&#25968;&#37327;&#35519;&#26360;\&#25342;&#20986;&#34920;\&#22320;&#20013;&#37197;&#31649;&#22303;&#24037;&#20107;&#35519;&#26360;(Ver.02.08.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20840;&#20307;&#20849;&#26377;\&#31309;&#31639;2003\&#20108;&#24029;&#35373;&#35336;\&#22269;&#31246;&#24193;\&#32207;&#25324;&#34920;\&#23431;&#21644;&#23798;&#31309;&#31639;&#12471;&#12540;&#124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20849;&#26377;&#12501;&#12457;&#12523;&#12480;\Documents%20and%20Settings\Owner\Local%20Settings\Temporary%20Internet%20Files\Content.IE5\QLT2FUPK\&#20869;&#35379;&#26360;%20&#21335;&#22269;&#24066;&#27096;&#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erver\&#24314;&#31689;&#35506;\&#12381;&#12398;&#20182;&#65420;&#65387;&#65433;&#65408;&#65438;\r-nakamoto\&#20013;&#20803;&#65288;2002&#12539;12&#65289;\&#20013;&#20803;\hojo\&#24179;&#25104;16&#24180;&#24230;\H16&#32784;&#38663;\WINDOWS\&#65411;&#65438;&#65405;&#65400;&#65412;&#65391;&#65420;&#65439;\&#31309;&#22826;&#37070;\&#19978;&#21407;\&#31309;&#22826;&#37070;\&#31309;&#22826;&#37070;\&#35211;&#31309;&#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計算表"/>
      <sheetName val="計算表の使い方"/>
    </sheetNames>
    <sheetDataSet>
      <sheetData sheetId="0" refreshError="1">
        <row r="37">
          <cell r="B37" t="str">
            <v>直接工事費（下請け諸経費含む）</v>
          </cell>
          <cell r="C37">
            <v>244879086</v>
          </cell>
        </row>
        <row r="38">
          <cell r="B38" t="str">
            <v>共通仮設費（率計算分）</v>
          </cell>
          <cell r="C38">
            <v>8316419</v>
          </cell>
        </row>
        <row r="39">
          <cell r="B39" t="str">
            <v>共通仮設費（積上げ分）</v>
          </cell>
          <cell r="C39">
            <v>5000000</v>
          </cell>
        </row>
        <row r="40">
          <cell r="B40" t="str">
            <v>現場管理費</v>
          </cell>
          <cell r="C40">
            <v>20373766</v>
          </cell>
        </row>
        <row r="41">
          <cell r="B41" t="str">
            <v>一般管理費調整額</v>
          </cell>
          <cell r="C41">
            <v>26491937</v>
          </cell>
        </row>
        <row r="54">
          <cell r="B54" t="str">
            <v>直接工事費（下請け諸経費含む）</v>
          </cell>
          <cell r="C54">
            <v>244879086</v>
          </cell>
        </row>
        <row r="55">
          <cell r="B55" t="str">
            <v>共通仮設費（率計算分）</v>
          </cell>
          <cell r="C55">
            <v>8316419</v>
          </cell>
        </row>
        <row r="56">
          <cell r="B56" t="str">
            <v>共通仮設費（積上げ分）</v>
          </cell>
          <cell r="C56">
            <v>5000000</v>
          </cell>
        </row>
        <row r="57">
          <cell r="B57" t="str">
            <v>現場管理費</v>
          </cell>
          <cell r="C57">
            <v>20373766</v>
          </cell>
        </row>
        <row r="58">
          <cell r="B58" t="str">
            <v>一般管理費調整額</v>
          </cell>
          <cell r="C58">
            <v>26491729</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参照表"/>
      <sheetName val="保存シート"/>
      <sheetName val="印刷シート"/>
      <sheetName val="印刷シート2"/>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頭"/>
      <sheetName val="内訳書"/>
      <sheetName val="代価表"/>
      <sheetName val="単価表"/>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建築主体"/>
      <sheetName val="15金属製建具"/>
      <sheetName val="書式"/>
      <sheetName val="既存浄化槽"/>
      <sheetName val="総括表（浄化槽）"/>
      <sheetName val="単位"/>
      <sheetName val="Sheet1"/>
    </sheetNames>
    <sheetDataSet>
      <sheetData sheetId="0" refreshError="1"/>
      <sheetData sheetId="1" refreshError="1"/>
      <sheetData sheetId="2" refreshError="1"/>
      <sheetData sheetId="3" refreshError="1"/>
      <sheetData sheetId="4" refreshError="1"/>
      <sheetData sheetId="5" refreshError="1"/>
      <sheetData sheetId="6" refreshError="1">
        <row r="3">
          <cell r="E3" t="str">
            <v>ｍ</v>
          </cell>
        </row>
        <row r="4">
          <cell r="E4" t="str">
            <v>㎡</v>
          </cell>
        </row>
        <row r="5">
          <cell r="E5" t="str">
            <v>ｍ3</v>
          </cell>
        </row>
        <row r="6">
          <cell r="E6" t="str">
            <v>〃</v>
          </cell>
        </row>
        <row r="7">
          <cell r="E7" t="str">
            <v>か所</v>
          </cell>
        </row>
        <row r="8">
          <cell r="E8" t="str">
            <v>本</v>
          </cell>
        </row>
        <row r="9">
          <cell r="E9" t="str">
            <v>台</v>
          </cell>
        </row>
        <row r="10">
          <cell r="E10" t="str">
            <v>組</v>
          </cell>
        </row>
        <row r="11">
          <cell r="E11" t="str">
            <v>式</v>
          </cell>
        </row>
        <row r="12">
          <cell r="E12" t="str">
            <v>人</v>
          </cell>
        </row>
        <row r="13">
          <cell r="E13" t="str">
            <v>個</v>
          </cell>
        </row>
        <row r="14">
          <cell r="E14" t="str">
            <v>箇処</v>
          </cell>
        </row>
        <row r="15">
          <cell r="E15" t="str">
            <v>面</v>
          </cell>
        </row>
        <row r="16">
          <cell r="E16" t="str">
            <v>枚</v>
          </cell>
        </row>
        <row r="17">
          <cell r="E17" t="str">
            <v>kg</v>
          </cell>
        </row>
        <row r="18">
          <cell r="E18" t="str">
            <v>Pot</v>
          </cell>
        </row>
        <row r="19">
          <cell r="E19" t="str">
            <v>ｔ</v>
          </cell>
        </row>
        <row r="20">
          <cell r="E20" t="str">
            <v>文字</v>
          </cell>
        </row>
      </sheetData>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電盤１"/>
      <sheetName val="分電盤２"/>
      <sheetName val="分電盤３"/>
      <sheetName val="分電盤４"/>
      <sheetName val="分電盤５"/>
      <sheetName val="使用法"/>
      <sheetName val="歩掛り"/>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線管"/>
      <sheetName val="配線器具"/>
      <sheetName val="ボックス類"/>
      <sheetName val="塗装費"/>
      <sheetName val="接地工事"/>
      <sheetName val="弱電類"/>
      <sheetName val="照明盤放送"/>
      <sheetName val="電極ﾘﾚｰ"/>
      <sheetName val="ｺﾝｸﾘｰﾄはつり"/>
      <sheetName val="盤分掛表"/>
      <sheetName val="見積比較検討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経費代価表"/>
      <sheetName val="一般管理費内訳"/>
      <sheetName val="代価表(盤･その他)"/>
      <sheetName val="代価表(照明)"/>
      <sheetName val="代価表(中央監視)"/>
      <sheetName val="代価表(弱電)"/>
      <sheetName val="代価表(放送)"/>
      <sheetName val="代価表(時計)"/>
      <sheetName val="代価表(発電機)"/>
      <sheetName val="代価表(ELV)"/>
      <sheetName val="数量表"/>
      <sheetName val="土量計算"/>
      <sheetName val="小代価"/>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出根拠表 (撤去)"/>
      <sheetName val="拾出根拠表"/>
      <sheetName val="機器単価比較表"/>
      <sheetName val="電線類及び電線管類拾出表 (A)"/>
      <sheetName val="電線類及び電線管類拾出表(B)"/>
      <sheetName val="電線類集計表"/>
      <sheetName val="電線管類集計表"/>
      <sheetName val="直接労務費集計表"/>
      <sheetName val="一管"/>
      <sheetName val="代価表"/>
      <sheetName val="内訳書"/>
      <sheetName val="設計書裏"/>
      <sheetName val="設計書表"/>
      <sheetName val="設計書表 (金抜)"/>
      <sheetName val="設計書裏 (金抜)"/>
      <sheetName val="内訳書 (金抜)"/>
      <sheetName val="代価表 (金抜)"/>
      <sheetName val="Sheet1"/>
      <sheetName val="Sheet2"/>
      <sheetName val="Sheet3"/>
      <sheetName val="Sheet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鉄骨階段まとめ"/>
      <sheetName val="鉄骨階段・土工計算"/>
      <sheetName val="鉄骨階段・躯体集計"/>
      <sheetName val="鉄骨階段・躯体計算"/>
      <sheetName val="鉄骨階段集計"/>
      <sheetName val="鉄骨階段"/>
      <sheetName val="表紙（縦）"/>
      <sheetName val="表紙（横）"/>
      <sheetName val="内訳書"/>
      <sheetName val="Ａ－1～15"/>
      <sheetName val="Ａ－附属物"/>
      <sheetName val="Ｂ－2～8"/>
      <sheetName val="Ｂ－附属物"/>
      <sheetName val="Ａ，Ｂ樹木"/>
      <sheetName val="Ａ，Ｂ外構"/>
    </sheetNames>
    <sheetDataSet>
      <sheetData sheetId="0"/>
      <sheetData sheetId="1"/>
      <sheetData sheetId="2"/>
      <sheetData sheetId="3"/>
      <sheetData sheetId="4"/>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外給水等(13A～150A)"/>
      <sheetName val="屋外排水・VP(40A～300A)"/>
      <sheetName val="屋外排水・HP(150A～350Ａ)"/>
      <sheetName val="屋外排水・HP(400A～500Ａ)"/>
      <sheetName val="掘削土量"/>
    </sheetNames>
    <sheetDataSet>
      <sheetData sheetId="0" refreshError="1"/>
      <sheetData sheetId="1" refreshError="1"/>
      <sheetData sheetId="2" refreshError="1"/>
      <sheetData sheetId="3" refreshError="1"/>
      <sheetData sheetId="4" refreshError="1">
        <row r="1">
          <cell r="A1" t="str">
            <v>DORYO_1</v>
          </cell>
          <cell r="B1" t="str">
            <v>DORYO_2</v>
          </cell>
          <cell r="C1" t="str">
            <v>DORYO_2</v>
          </cell>
          <cell r="D1" t="str">
            <v>DORYO_2</v>
          </cell>
          <cell r="E1" t="str">
            <v>DORYO_2</v>
          </cell>
          <cell r="F1" t="str">
            <v>DORYO_2</v>
          </cell>
          <cell r="G1" t="str">
            <v>DORYO_2</v>
          </cell>
          <cell r="I1" t="str">
            <v>DORYO_2</v>
          </cell>
        </row>
        <row r="2">
          <cell r="B2" t="str">
            <v>13A</v>
          </cell>
          <cell r="C2" t="str">
            <v>掘削（砂無）</v>
          </cell>
          <cell r="D2" t="str">
            <v>VP-40A</v>
          </cell>
          <cell r="E2" t="str">
            <v>掘削（砂無）</v>
          </cell>
          <cell r="F2" t="str">
            <v>VP-40A</v>
          </cell>
          <cell r="G2" t="str">
            <v>掘削（砂無）</v>
          </cell>
          <cell r="I2" t="str">
            <v>VP-40A</v>
          </cell>
          <cell r="J2" t="str">
            <v>VP-40A</v>
          </cell>
          <cell r="K2" t="str">
            <v>掘削（砂無）</v>
          </cell>
        </row>
        <row r="3">
          <cell r="B3" t="str">
            <v>土かぶり</v>
          </cell>
          <cell r="C3" t="str">
            <v>掘削（砂有）</v>
          </cell>
          <cell r="D3" t="str">
            <v>保護砂</v>
          </cell>
          <cell r="E3" t="str">
            <v>砕石埋戻</v>
          </cell>
          <cell r="F3" t="str">
            <v>埋戻し</v>
          </cell>
          <cell r="G3" t="str">
            <v>残土処分</v>
          </cell>
          <cell r="I3" t="str">
            <v>管底</v>
          </cell>
          <cell r="J3" t="str">
            <v>管底</v>
          </cell>
          <cell r="K3" t="str">
            <v>掘削（砂有）</v>
          </cell>
          <cell r="L3" t="str">
            <v>砂180ﾟ</v>
          </cell>
          <cell r="M3" t="str">
            <v>砕石埋戻</v>
          </cell>
          <cell r="N3" t="str">
            <v>埋戻し</v>
          </cell>
          <cell r="O3" t="str">
            <v>残土処分</v>
          </cell>
        </row>
        <row r="4">
          <cell r="A4">
            <v>1</v>
          </cell>
          <cell r="B4" t="str">
            <v>*********</v>
          </cell>
          <cell r="C4" t="str">
            <v>*********</v>
          </cell>
          <cell r="D4" t="str">
            <v>*********</v>
          </cell>
          <cell r="E4" t="str">
            <v>*********</v>
          </cell>
          <cell r="F4" t="str">
            <v>*********</v>
          </cell>
          <cell r="G4" t="str">
            <v>*********</v>
          </cell>
          <cell r="I4">
            <v>1</v>
          </cell>
          <cell r="J4" t="str">
            <v>*********</v>
          </cell>
          <cell r="K4" t="str">
            <v>*********</v>
          </cell>
          <cell r="L4" t="str">
            <v>*********</v>
          </cell>
          <cell r="M4" t="str">
            <v>*********</v>
          </cell>
          <cell r="N4" t="str">
            <v>*********</v>
          </cell>
          <cell r="O4" t="str">
            <v>*********</v>
          </cell>
        </row>
        <row r="5">
          <cell r="A5">
            <v>130300</v>
          </cell>
          <cell r="B5">
            <v>300</v>
          </cell>
          <cell r="C5">
            <v>0.13</v>
          </cell>
          <cell r="D5">
            <v>0.13</v>
          </cell>
          <cell r="E5">
            <v>400300</v>
          </cell>
          <cell r="F5">
            <v>0.13</v>
          </cell>
          <cell r="G5">
            <v>0.13</v>
          </cell>
          <cell r="I5">
            <v>400300</v>
          </cell>
          <cell r="J5">
            <v>300</v>
          </cell>
          <cell r="K5">
            <v>0.13</v>
          </cell>
          <cell r="N5">
            <v>0.13</v>
          </cell>
        </row>
        <row r="6">
          <cell r="A6">
            <v>130301</v>
          </cell>
          <cell r="B6">
            <v>0.17</v>
          </cell>
          <cell r="C6">
            <v>0.17</v>
          </cell>
          <cell r="D6">
            <v>0.09</v>
          </cell>
          <cell r="E6">
            <v>0.09</v>
          </cell>
          <cell r="F6">
            <v>0.08</v>
          </cell>
          <cell r="G6">
            <v>0.09</v>
          </cell>
          <cell r="I6">
            <v>400301</v>
          </cell>
          <cell r="J6">
            <v>0.18</v>
          </cell>
          <cell r="K6">
            <v>0.18</v>
          </cell>
          <cell r="L6">
            <v>0.06</v>
          </cell>
          <cell r="M6">
            <v>0.12</v>
          </cell>
          <cell r="N6">
            <v>0.12</v>
          </cell>
          <cell r="O6">
            <v>0.06</v>
          </cell>
        </row>
        <row r="7">
          <cell r="A7">
            <v>130302</v>
          </cell>
          <cell r="B7">
            <v>0.17</v>
          </cell>
          <cell r="C7">
            <v>0.17</v>
          </cell>
          <cell r="D7">
            <v>0.09</v>
          </cell>
          <cell r="E7">
            <v>0.08</v>
          </cell>
          <cell r="F7">
            <v>400302</v>
          </cell>
          <cell r="G7">
            <v>0.17</v>
          </cell>
          <cell r="I7">
            <v>400302</v>
          </cell>
          <cell r="J7">
            <v>0.18</v>
          </cell>
          <cell r="K7">
            <v>0.18</v>
          </cell>
          <cell r="L7">
            <v>0.06</v>
          </cell>
          <cell r="M7">
            <v>0.12</v>
          </cell>
          <cell r="O7">
            <v>0.18</v>
          </cell>
        </row>
        <row r="8">
          <cell r="A8">
            <v>130303</v>
          </cell>
          <cell r="B8" t="str">
            <v>*********</v>
          </cell>
          <cell r="C8" t="str">
            <v>*********</v>
          </cell>
          <cell r="D8" t="str">
            <v>*********</v>
          </cell>
          <cell r="E8" t="str">
            <v>*********</v>
          </cell>
          <cell r="F8" t="str">
            <v>*********</v>
          </cell>
          <cell r="G8" t="str">
            <v>*********</v>
          </cell>
          <cell r="I8">
            <v>400350</v>
          </cell>
          <cell r="J8">
            <v>350</v>
          </cell>
          <cell r="K8">
            <v>0.16</v>
          </cell>
          <cell r="N8">
            <v>0.16</v>
          </cell>
        </row>
        <row r="9">
          <cell r="A9">
            <v>130449</v>
          </cell>
          <cell r="B9" t="str">
            <v>*********</v>
          </cell>
          <cell r="C9" t="str">
            <v>*********</v>
          </cell>
          <cell r="D9" t="str">
            <v>*********</v>
          </cell>
          <cell r="E9" t="str">
            <v>*********</v>
          </cell>
          <cell r="F9" t="str">
            <v>*********</v>
          </cell>
          <cell r="G9" t="str">
            <v>*********</v>
          </cell>
          <cell r="I9">
            <v>400351</v>
          </cell>
          <cell r="J9">
            <v>0.2</v>
          </cell>
          <cell r="K9">
            <v>0.2</v>
          </cell>
          <cell r="L9">
            <v>0.06</v>
          </cell>
          <cell r="M9">
            <v>0.14000000000000001</v>
          </cell>
          <cell r="N9">
            <v>0.14000000000000001</v>
          </cell>
          <cell r="O9">
            <v>0.06</v>
          </cell>
        </row>
        <row r="10">
          <cell r="A10">
            <v>130450</v>
          </cell>
          <cell r="B10">
            <v>450</v>
          </cell>
          <cell r="C10">
            <v>0.2</v>
          </cell>
          <cell r="D10">
            <v>0.2</v>
          </cell>
          <cell r="E10">
            <v>400352</v>
          </cell>
          <cell r="F10">
            <v>0.2</v>
          </cell>
          <cell r="G10">
            <v>0.06</v>
          </cell>
          <cell r="I10">
            <v>400352</v>
          </cell>
          <cell r="J10">
            <v>0.2</v>
          </cell>
          <cell r="K10">
            <v>0.2</v>
          </cell>
          <cell r="L10">
            <v>0.06</v>
          </cell>
          <cell r="M10">
            <v>0.14000000000000001</v>
          </cell>
          <cell r="O10">
            <v>0.2</v>
          </cell>
        </row>
        <row r="11">
          <cell r="A11">
            <v>130451</v>
          </cell>
          <cell r="B11">
            <v>0.24</v>
          </cell>
          <cell r="C11">
            <v>0.24</v>
          </cell>
          <cell r="D11">
            <v>0.09</v>
          </cell>
          <cell r="E11">
            <v>0.09</v>
          </cell>
          <cell r="F11">
            <v>0.15</v>
          </cell>
          <cell r="G11">
            <v>0.09</v>
          </cell>
          <cell r="I11">
            <v>400400</v>
          </cell>
          <cell r="J11">
            <v>400</v>
          </cell>
          <cell r="K11">
            <v>0.18</v>
          </cell>
          <cell r="N11">
            <v>0.18</v>
          </cell>
        </row>
        <row r="12">
          <cell r="A12">
            <v>130452</v>
          </cell>
          <cell r="B12">
            <v>0.24</v>
          </cell>
          <cell r="C12">
            <v>0.24</v>
          </cell>
          <cell r="D12">
            <v>0.09</v>
          </cell>
          <cell r="E12">
            <v>0.15</v>
          </cell>
          <cell r="F12">
            <v>400401</v>
          </cell>
          <cell r="G12">
            <v>0.24</v>
          </cell>
          <cell r="I12">
            <v>400401</v>
          </cell>
          <cell r="J12">
            <v>0.22</v>
          </cell>
          <cell r="K12">
            <v>0.22</v>
          </cell>
          <cell r="L12">
            <v>0.06</v>
          </cell>
          <cell r="M12">
            <v>0.16</v>
          </cell>
          <cell r="N12">
            <v>0.16</v>
          </cell>
          <cell r="O12">
            <v>0.06</v>
          </cell>
        </row>
        <row r="13">
          <cell r="A13">
            <v>130453</v>
          </cell>
          <cell r="B13" t="str">
            <v>*********</v>
          </cell>
          <cell r="C13" t="str">
            <v>*********</v>
          </cell>
          <cell r="D13" t="str">
            <v>*********</v>
          </cell>
          <cell r="E13" t="str">
            <v>*********</v>
          </cell>
          <cell r="F13" t="str">
            <v>*********</v>
          </cell>
          <cell r="G13" t="str">
            <v>*********</v>
          </cell>
          <cell r="I13">
            <v>400402</v>
          </cell>
          <cell r="J13">
            <v>0.22</v>
          </cell>
          <cell r="K13">
            <v>0.22</v>
          </cell>
          <cell r="L13">
            <v>0.06</v>
          </cell>
          <cell r="M13">
            <v>0.16</v>
          </cell>
          <cell r="O13">
            <v>0.22</v>
          </cell>
        </row>
        <row r="14">
          <cell r="A14">
            <v>130599</v>
          </cell>
          <cell r="B14" t="str">
            <v>*********</v>
          </cell>
          <cell r="C14" t="str">
            <v>*********</v>
          </cell>
          <cell r="D14" t="str">
            <v>*********</v>
          </cell>
          <cell r="E14" t="str">
            <v>*********</v>
          </cell>
          <cell r="F14" t="str">
            <v>*********</v>
          </cell>
          <cell r="G14" t="str">
            <v>*********</v>
          </cell>
          <cell r="I14">
            <v>400450</v>
          </cell>
          <cell r="J14">
            <v>450</v>
          </cell>
          <cell r="K14">
            <v>0.2</v>
          </cell>
          <cell r="N14">
            <v>0.2</v>
          </cell>
        </row>
        <row r="15">
          <cell r="A15">
            <v>130600</v>
          </cell>
          <cell r="B15">
            <v>600</v>
          </cell>
          <cell r="C15">
            <v>0.26</v>
          </cell>
          <cell r="D15">
            <v>0.26</v>
          </cell>
          <cell r="E15">
            <v>400451</v>
          </cell>
          <cell r="F15">
            <v>0.26</v>
          </cell>
          <cell r="G15">
            <v>0.06</v>
          </cell>
          <cell r="I15">
            <v>400451</v>
          </cell>
          <cell r="J15">
            <v>0.25</v>
          </cell>
          <cell r="K15">
            <v>0.25</v>
          </cell>
          <cell r="L15">
            <v>0.06</v>
          </cell>
          <cell r="M15">
            <v>0.19</v>
          </cell>
          <cell r="N15">
            <v>0.19</v>
          </cell>
          <cell r="O15">
            <v>0.06</v>
          </cell>
        </row>
        <row r="16">
          <cell r="A16">
            <v>130601</v>
          </cell>
          <cell r="B16">
            <v>0.3</v>
          </cell>
          <cell r="C16">
            <v>0.3</v>
          </cell>
          <cell r="D16">
            <v>0.09</v>
          </cell>
          <cell r="E16">
            <v>0.09</v>
          </cell>
          <cell r="F16">
            <v>0.21</v>
          </cell>
          <cell r="G16">
            <v>0.09</v>
          </cell>
          <cell r="I16">
            <v>400452</v>
          </cell>
          <cell r="J16">
            <v>0.25</v>
          </cell>
          <cell r="K16">
            <v>0.25</v>
          </cell>
          <cell r="L16">
            <v>0.06</v>
          </cell>
          <cell r="M16">
            <v>0.19</v>
          </cell>
          <cell r="O16">
            <v>0.25</v>
          </cell>
        </row>
        <row r="17">
          <cell r="A17">
            <v>130602</v>
          </cell>
          <cell r="B17">
            <v>0.3</v>
          </cell>
          <cell r="C17">
            <v>0.3</v>
          </cell>
          <cell r="D17">
            <v>0.09</v>
          </cell>
          <cell r="E17">
            <v>0.21</v>
          </cell>
          <cell r="F17">
            <v>400500</v>
          </cell>
          <cell r="G17">
            <v>0.3</v>
          </cell>
          <cell r="I17">
            <v>400500</v>
          </cell>
          <cell r="J17">
            <v>500</v>
          </cell>
          <cell r="K17">
            <v>0.22</v>
          </cell>
          <cell r="N17">
            <v>0.22</v>
          </cell>
        </row>
        <row r="18">
          <cell r="A18">
            <v>130603</v>
          </cell>
          <cell r="B18" t="str">
            <v>*********</v>
          </cell>
          <cell r="C18" t="str">
            <v>*********</v>
          </cell>
          <cell r="D18" t="str">
            <v>*********</v>
          </cell>
          <cell r="E18" t="str">
            <v>*********</v>
          </cell>
          <cell r="F18" t="str">
            <v>*********</v>
          </cell>
          <cell r="G18" t="str">
            <v>*********</v>
          </cell>
          <cell r="I18">
            <v>400501</v>
          </cell>
          <cell r="J18">
            <v>0.27</v>
          </cell>
          <cell r="K18">
            <v>0.27</v>
          </cell>
          <cell r="L18">
            <v>0.06</v>
          </cell>
          <cell r="M18">
            <v>0.21</v>
          </cell>
          <cell r="N18">
            <v>0.21</v>
          </cell>
          <cell r="O18">
            <v>0.06</v>
          </cell>
        </row>
        <row r="19">
          <cell r="A19">
            <v>130749</v>
          </cell>
          <cell r="B19" t="str">
            <v>*********</v>
          </cell>
          <cell r="C19" t="str">
            <v>*********</v>
          </cell>
          <cell r="D19" t="str">
            <v>*********</v>
          </cell>
          <cell r="E19" t="str">
            <v>*********</v>
          </cell>
          <cell r="F19" t="str">
            <v>*********</v>
          </cell>
          <cell r="G19" t="str">
            <v>*********</v>
          </cell>
          <cell r="I19">
            <v>400502</v>
          </cell>
          <cell r="J19">
            <v>0.27</v>
          </cell>
          <cell r="K19">
            <v>0.27</v>
          </cell>
          <cell r="L19">
            <v>0.06</v>
          </cell>
          <cell r="M19">
            <v>0.21</v>
          </cell>
          <cell r="O19">
            <v>0.27</v>
          </cell>
        </row>
        <row r="20">
          <cell r="A20">
            <v>130750</v>
          </cell>
          <cell r="B20">
            <v>750</v>
          </cell>
          <cell r="C20">
            <v>0.32</v>
          </cell>
          <cell r="D20">
            <v>0.32</v>
          </cell>
          <cell r="E20">
            <v>400550</v>
          </cell>
          <cell r="F20">
            <v>0.32</v>
          </cell>
          <cell r="G20">
            <v>0.25</v>
          </cell>
          <cell r="I20">
            <v>400550</v>
          </cell>
          <cell r="J20">
            <v>550</v>
          </cell>
          <cell r="K20">
            <v>0.25</v>
          </cell>
          <cell r="N20">
            <v>0.25</v>
          </cell>
        </row>
        <row r="21">
          <cell r="A21">
            <v>130751</v>
          </cell>
          <cell r="B21">
            <v>0.36</v>
          </cell>
          <cell r="C21">
            <v>0.36</v>
          </cell>
          <cell r="D21">
            <v>0.09</v>
          </cell>
          <cell r="E21">
            <v>0.09</v>
          </cell>
          <cell r="F21">
            <v>0.27</v>
          </cell>
          <cell r="G21">
            <v>0.09</v>
          </cell>
          <cell r="I21">
            <v>400551</v>
          </cell>
          <cell r="J21">
            <v>0.28999999999999998</v>
          </cell>
          <cell r="K21">
            <v>0.28999999999999998</v>
          </cell>
          <cell r="L21">
            <v>0.06</v>
          </cell>
          <cell r="M21">
            <v>0.23</v>
          </cell>
          <cell r="N21">
            <v>0.23</v>
          </cell>
          <cell r="O21">
            <v>0.06</v>
          </cell>
        </row>
        <row r="22">
          <cell r="A22">
            <v>130752</v>
          </cell>
          <cell r="B22">
            <v>0.36</v>
          </cell>
          <cell r="C22">
            <v>0.36</v>
          </cell>
          <cell r="D22">
            <v>0.09</v>
          </cell>
          <cell r="E22">
            <v>0.27</v>
          </cell>
          <cell r="F22">
            <v>400552</v>
          </cell>
          <cell r="G22">
            <v>0.36</v>
          </cell>
          <cell r="I22">
            <v>400552</v>
          </cell>
          <cell r="J22">
            <v>0.28999999999999998</v>
          </cell>
          <cell r="K22">
            <v>0.28999999999999998</v>
          </cell>
          <cell r="L22">
            <v>0.06</v>
          </cell>
          <cell r="M22">
            <v>0.23</v>
          </cell>
          <cell r="O22">
            <v>0.28999999999999998</v>
          </cell>
        </row>
        <row r="23">
          <cell r="A23">
            <v>130753</v>
          </cell>
          <cell r="B23" t="str">
            <v>*********</v>
          </cell>
          <cell r="C23" t="str">
            <v>*********</v>
          </cell>
          <cell r="D23" t="str">
            <v>*********</v>
          </cell>
          <cell r="E23" t="str">
            <v>*********</v>
          </cell>
          <cell r="F23" t="str">
            <v>*********</v>
          </cell>
          <cell r="G23" t="str">
            <v>*********</v>
          </cell>
          <cell r="I23">
            <v>400600</v>
          </cell>
          <cell r="J23">
            <v>600</v>
          </cell>
          <cell r="K23">
            <v>0.27</v>
          </cell>
          <cell r="N23">
            <v>0.27</v>
          </cell>
        </row>
        <row r="24">
          <cell r="A24">
            <v>130999</v>
          </cell>
          <cell r="B24" t="str">
            <v>*********</v>
          </cell>
          <cell r="C24" t="str">
            <v>*********</v>
          </cell>
          <cell r="D24" t="str">
            <v>*********</v>
          </cell>
          <cell r="E24" t="str">
            <v>*********</v>
          </cell>
          <cell r="F24" t="str">
            <v>*********</v>
          </cell>
          <cell r="G24" t="str">
            <v>*********</v>
          </cell>
          <cell r="I24">
            <v>400601</v>
          </cell>
          <cell r="J24">
            <v>0.31</v>
          </cell>
          <cell r="K24">
            <v>0.31</v>
          </cell>
          <cell r="L24">
            <v>0.06</v>
          </cell>
          <cell r="M24">
            <v>0.25</v>
          </cell>
          <cell r="N24">
            <v>0.25</v>
          </cell>
          <cell r="O24">
            <v>0.06</v>
          </cell>
        </row>
        <row r="25">
          <cell r="A25">
            <v>131000</v>
          </cell>
          <cell r="B25">
            <v>1000</v>
          </cell>
          <cell r="C25">
            <v>0.83</v>
          </cell>
          <cell r="D25">
            <v>0.83</v>
          </cell>
          <cell r="E25">
            <v>400602</v>
          </cell>
          <cell r="F25">
            <v>0.83</v>
          </cell>
          <cell r="G25">
            <v>0.06</v>
          </cell>
          <cell r="I25">
            <v>400602</v>
          </cell>
          <cell r="J25">
            <v>0.31</v>
          </cell>
          <cell r="K25">
            <v>0.31</v>
          </cell>
          <cell r="L25">
            <v>0.06</v>
          </cell>
          <cell r="M25">
            <v>0.25</v>
          </cell>
          <cell r="O25">
            <v>0.31</v>
          </cell>
        </row>
        <row r="26">
          <cell r="A26">
            <v>131001</v>
          </cell>
          <cell r="B26">
            <v>0.91</v>
          </cell>
          <cell r="C26">
            <v>0.91</v>
          </cell>
          <cell r="D26">
            <v>0.18</v>
          </cell>
          <cell r="E26">
            <v>0.18</v>
          </cell>
          <cell r="F26">
            <v>0.73</v>
          </cell>
          <cell r="G26">
            <v>0.18</v>
          </cell>
          <cell r="I26">
            <v>400650</v>
          </cell>
          <cell r="J26">
            <v>650</v>
          </cell>
          <cell r="K26">
            <v>0.28999999999999998</v>
          </cell>
          <cell r="N26">
            <v>0.28999999999999998</v>
          </cell>
        </row>
        <row r="27">
          <cell r="A27">
            <v>131002</v>
          </cell>
          <cell r="B27">
            <v>0.91</v>
          </cell>
          <cell r="C27">
            <v>0.91</v>
          </cell>
          <cell r="D27">
            <v>0.18</v>
          </cell>
          <cell r="E27">
            <v>0.73</v>
          </cell>
          <cell r="F27">
            <v>400651</v>
          </cell>
          <cell r="G27">
            <v>0.91</v>
          </cell>
          <cell r="I27">
            <v>400651</v>
          </cell>
          <cell r="J27">
            <v>0.34</v>
          </cell>
          <cell r="K27">
            <v>0.34</v>
          </cell>
          <cell r="L27">
            <v>0.06</v>
          </cell>
          <cell r="M27">
            <v>0.28000000000000003</v>
          </cell>
          <cell r="N27">
            <v>0.28000000000000003</v>
          </cell>
          <cell r="O27">
            <v>0.06</v>
          </cell>
        </row>
        <row r="28">
          <cell r="A28">
            <v>131003</v>
          </cell>
          <cell r="B28" t="str">
            <v>*********</v>
          </cell>
          <cell r="C28" t="str">
            <v>*********</v>
          </cell>
          <cell r="D28" t="str">
            <v>*********</v>
          </cell>
          <cell r="E28" t="str">
            <v>*********</v>
          </cell>
          <cell r="F28" t="str">
            <v>*********</v>
          </cell>
          <cell r="G28" t="str">
            <v>*********</v>
          </cell>
          <cell r="I28">
            <v>400652</v>
          </cell>
          <cell r="J28">
            <v>0.34</v>
          </cell>
          <cell r="K28">
            <v>0.34</v>
          </cell>
          <cell r="L28">
            <v>0.06</v>
          </cell>
          <cell r="M28">
            <v>0.28000000000000003</v>
          </cell>
          <cell r="O28">
            <v>0.34</v>
          </cell>
        </row>
        <row r="29">
          <cell r="A29">
            <v>131199</v>
          </cell>
          <cell r="B29" t="str">
            <v>*********</v>
          </cell>
          <cell r="C29" t="str">
            <v>*********</v>
          </cell>
          <cell r="D29" t="str">
            <v>*********</v>
          </cell>
          <cell r="E29" t="str">
            <v>*********</v>
          </cell>
          <cell r="F29" t="str">
            <v>*********</v>
          </cell>
          <cell r="G29" t="str">
            <v>*********</v>
          </cell>
          <cell r="I29">
            <v>400700</v>
          </cell>
          <cell r="J29">
            <v>700</v>
          </cell>
          <cell r="K29">
            <v>0.31</v>
          </cell>
          <cell r="N29">
            <v>0.31</v>
          </cell>
        </row>
        <row r="30">
          <cell r="A30">
            <v>131200</v>
          </cell>
          <cell r="B30">
            <v>1200</v>
          </cell>
          <cell r="C30">
            <v>1</v>
          </cell>
          <cell r="D30">
            <v>1</v>
          </cell>
          <cell r="E30">
            <v>400701</v>
          </cell>
          <cell r="F30">
            <v>1</v>
          </cell>
          <cell r="G30">
            <v>0.06</v>
          </cell>
          <cell r="I30">
            <v>400701</v>
          </cell>
          <cell r="J30">
            <v>0.36</v>
          </cell>
          <cell r="K30">
            <v>0.36</v>
          </cell>
          <cell r="L30">
            <v>0.06</v>
          </cell>
          <cell r="M30">
            <v>0.3</v>
          </cell>
          <cell r="N30">
            <v>0.3</v>
          </cell>
          <cell r="O30">
            <v>0.06</v>
          </cell>
        </row>
        <row r="31">
          <cell r="A31">
            <v>131201</v>
          </cell>
          <cell r="B31">
            <v>1.08</v>
          </cell>
          <cell r="C31">
            <v>1.08</v>
          </cell>
          <cell r="D31">
            <v>0.18</v>
          </cell>
          <cell r="E31">
            <v>0.18</v>
          </cell>
          <cell r="F31">
            <v>0.9</v>
          </cell>
          <cell r="G31">
            <v>0.18</v>
          </cell>
          <cell r="I31">
            <v>400702</v>
          </cell>
          <cell r="J31">
            <v>0.36</v>
          </cell>
          <cell r="K31">
            <v>0.36</v>
          </cell>
          <cell r="L31">
            <v>0.06</v>
          </cell>
          <cell r="M31">
            <v>0.3</v>
          </cell>
          <cell r="O31">
            <v>0.36</v>
          </cell>
        </row>
        <row r="32">
          <cell r="A32">
            <v>131202</v>
          </cell>
          <cell r="B32">
            <v>1.08</v>
          </cell>
          <cell r="C32">
            <v>1.08</v>
          </cell>
          <cell r="D32">
            <v>0.18</v>
          </cell>
          <cell r="E32">
            <v>0.9</v>
          </cell>
          <cell r="F32">
            <v>400750</v>
          </cell>
          <cell r="G32">
            <v>1.08</v>
          </cell>
          <cell r="I32">
            <v>400750</v>
          </cell>
          <cell r="J32">
            <v>750</v>
          </cell>
          <cell r="K32">
            <v>0.34</v>
          </cell>
          <cell r="N32">
            <v>0.34</v>
          </cell>
        </row>
        <row r="33">
          <cell r="A33">
            <v>131203</v>
          </cell>
          <cell r="B33" t="str">
            <v>*********</v>
          </cell>
          <cell r="C33" t="str">
            <v>*********</v>
          </cell>
          <cell r="D33" t="str">
            <v>*********</v>
          </cell>
          <cell r="E33" t="str">
            <v>*********</v>
          </cell>
          <cell r="F33" t="str">
            <v>*********</v>
          </cell>
          <cell r="G33" t="str">
            <v>*********</v>
          </cell>
          <cell r="I33">
            <v>400751</v>
          </cell>
          <cell r="J33">
            <v>0.38</v>
          </cell>
          <cell r="K33">
            <v>0.38</v>
          </cell>
          <cell r="L33">
            <v>0.06</v>
          </cell>
          <cell r="M33">
            <v>0.32</v>
          </cell>
          <cell r="N33">
            <v>0.32</v>
          </cell>
          <cell r="O33">
            <v>0.06</v>
          </cell>
        </row>
        <row r="34">
          <cell r="B34" t="str">
            <v>20A</v>
          </cell>
          <cell r="C34" t="str">
            <v>掘削（砂無）</v>
          </cell>
          <cell r="D34">
            <v>400752</v>
          </cell>
          <cell r="E34">
            <v>0.38</v>
          </cell>
          <cell r="F34">
            <v>0.06</v>
          </cell>
          <cell r="G34">
            <v>0.32</v>
          </cell>
          <cell r="I34">
            <v>400752</v>
          </cell>
          <cell r="J34">
            <v>0.38</v>
          </cell>
          <cell r="K34">
            <v>0.38</v>
          </cell>
          <cell r="L34">
            <v>0.06</v>
          </cell>
          <cell r="M34">
            <v>0.32</v>
          </cell>
          <cell r="O34">
            <v>0.38</v>
          </cell>
        </row>
        <row r="35">
          <cell r="B35" t="str">
            <v>土かぶり</v>
          </cell>
          <cell r="C35" t="str">
            <v>掘削（砂有）</v>
          </cell>
          <cell r="D35" t="str">
            <v>保護砂</v>
          </cell>
          <cell r="E35" t="str">
            <v>砕石埋戻</v>
          </cell>
          <cell r="F35" t="str">
            <v>埋戻し</v>
          </cell>
          <cell r="G35" t="str">
            <v>残土処分</v>
          </cell>
          <cell r="I35">
            <v>400800</v>
          </cell>
          <cell r="J35">
            <v>800</v>
          </cell>
          <cell r="K35">
            <v>0.36</v>
          </cell>
          <cell r="N35">
            <v>0.36</v>
          </cell>
        </row>
        <row r="36">
          <cell r="A36">
            <v>200299</v>
          </cell>
          <cell r="B36" t="str">
            <v>*********</v>
          </cell>
          <cell r="C36" t="str">
            <v>*********</v>
          </cell>
          <cell r="D36" t="str">
            <v>*********</v>
          </cell>
          <cell r="E36" t="str">
            <v>*********</v>
          </cell>
          <cell r="F36" t="str">
            <v>*********</v>
          </cell>
          <cell r="G36" t="str">
            <v>*********</v>
          </cell>
          <cell r="I36">
            <v>400801</v>
          </cell>
          <cell r="J36">
            <v>0.4</v>
          </cell>
          <cell r="K36">
            <v>0.4</v>
          </cell>
          <cell r="L36">
            <v>0.06</v>
          </cell>
          <cell r="M36">
            <v>0.34</v>
          </cell>
          <cell r="N36">
            <v>0.34</v>
          </cell>
          <cell r="O36">
            <v>0.06</v>
          </cell>
        </row>
        <row r="37">
          <cell r="A37">
            <v>200300</v>
          </cell>
          <cell r="B37">
            <v>300</v>
          </cell>
          <cell r="C37">
            <v>0.14000000000000001</v>
          </cell>
          <cell r="D37">
            <v>0.14000000000000001</v>
          </cell>
          <cell r="E37">
            <v>400802</v>
          </cell>
          <cell r="F37">
            <v>0.14000000000000001</v>
          </cell>
          <cell r="G37">
            <v>0.06</v>
          </cell>
          <cell r="I37">
            <v>400802</v>
          </cell>
          <cell r="J37">
            <v>0.4</v>
          </cell>
          <cell r="K37">
            <v>0.4</v>
          </cell>
          <cell r="L37">
            <v>0.06</v>
          </cell>
          <cell r="M37">
            <v>0.34</v>
          </cell>
          <cell r="O37">
            <v>0.4</v>
          </cell>
        </row>
        <row r="38">
          <cell r="A38">
            <v>200301</v>
          </cell>
          <cell r="B38">
            <v>0.18</v>
          </cell>
          <cell r="C38">
            <v>0.18</v>
          </cell>
          <cell r="D38">
            <v>0.1</v>
          </cell>
          <cell r="E38">
            <v>0.1</v>
          </cell>
          <cell r="F38">
            <v>0.08</v>
          </cell>
          <cell r="G38">
            <v>0.1</v>
          </cell>
          <cell r="I38">
            <v>400850</v>
          </cell>
          <cell r="J38">
            <v>850</v>
          </cell>
          <cell r="K38">
            <v>0.38</v>
          </cell>
          <cell r="N38">
            <v>0.38</v>
          </cell>
        </row>
        <row r="39">
          <cell r="A39">
            <v>200302</v>
          </cell>
          <cell r="B39">
            <v>0.18</v>
          </cell>
          <cell r="C39">
            <v>0.18</v>
          </cell>
          <cell r="D39">
            <v>0.1</v>
          </cell>
          <cell r="E39">
            <v>0.08</v>
          </cell>
          <cell r="F39">
            <v>400851</v>
          </cell>
          <cell r="G39">
            <v>0.18</v>
          </cell>
          <cell r="I39">
            <v>400851</v>
          </cell>
          <cell r="J39">
            <v>0.43</v>
          </cell>
          <cell r="K39">
            <v>0.43</v>
          </cell>
          <cell r="L39">
            <v>0.06</v>
          </cell>
          <cell r="M39">
            <v>0.37</v>
          </cell>
          <cell r="N39">
            <v>0.37</v>
          </cell>
          <cell r="O39">
            <v>0.06</v>
          </cell>
        </row>
        <row r="40">
          <cell r="A40">
            <v>200303</v>
          </cell>
          <cell r="B40" t="str">
            <v>*********</v>
          </cell>
          <cell r="C40" t="str">
            <v>*********</v>
          </cell>
          <cell r="D40" t="str">
            <v>*********</v>
          </cell>
          <cell r="E40" t="str">
            <v>*********</v>
          </cell>
          <cell r="F40" t="str">
            <v>*********</v>
          </cell>
          <cell r="G40" t="str">
            <v>*********</v>
          </cell>
          <cell r="I40">
            <v>400852</v>
          </cell>
          <cell r="J40">
            <v>0.43</v>
          </cell>
          <cell r="K40">
            <v>0.43</v>
          </cell>
          <cell r="L40">
            <v>0.06</v>
          </cell>
          <cell r="M40">
            <v>0.37</v>
          </cell>
          <cell r="O40">
            <v>0.43</v>
          </cell>
        </row>
        <row r="41">
          <cell r="A41">
            <v>200449</v>
          </cell>
          <cell r="B41" t="str">
            <v>*********</v>
          </cell>
          <cell r="C41" t="str">
            <v>*********</v>
          </cell>
          <cell r="D41" t="str">
            <v>*********</v>
          </cell>
          <cell r="E41" t="str">
            <v>*********</v>
          </cell>
          <cell r="F41" t="str">
            <v>*********</v>
          </cell>
          <cell r="G41" t="str">
            <v>*********</v>
          </cell>
          <cell r="I41">
            <v>400900</v>
          </cell>
          <cell r="J41">
            <v>900</v>
          </cell>
          <cell r="K41">
            <v>0.4</v>
          </cell>
          <cell r="N41">
            <v>0.4</v>
          </cell>
        </row>
        <row r="42">
          <cell r="A42">
            <v>200450</v>
          </cell>
          <cell r="B42">
            <v>450</v>
          </cell>
          <cell r="C42">
            <v>0.2</v>
          </cell>
          <cell r="D42">
            <v>0.2</v>
          </cell>
          <cell r="E42">
            <v>400901</v>
          </cell>
          <cell r="F42">
            <v>0.2</v>
          </cell>
          <cell r="G42">
            <v>0.11</v>
          </cell>
          <cell r="I42">
            <v>400901</v>
          </cell>
          <cell r="J42">
            <v>0.85</v>
          </cell>
          <cell r="K42">
            <v>0.85</v>
          </cell>
          <cell r="L42">
            <v>0.11</v>
          </cell>
          <cell r="M42">
            <v>0.74</v>
          </cell>
          <cell r="N42">
            <v>0.74</v>
          </cell>
          <cell r="O42">
            <v>0.11</v>
          </cell>
        </row>
        <row r="43">
          <cell r="A43">
            <v>200451</v>
          </cell>
          <cell r="B43">
            <v>0.25</v>
          </cell>
          <cell r="C43">
            <v>0.25</v>
          </cell>
          <cell r="D43">
            <v>0.1</v>
          </cell>
          <cell r="E43">
            <v>0.1</v>
          </cell>
          <cell r="F43">
            <v>0.15</v>
          </cell>
          <cell r="G43">
            <v>0.1</v>
          </cell>
          <cell r="I43">
            <v>400902</v>
          </cell>
          <cell r="J43">
            <v>0.85</v>
          </cell>
          <cell r="K43">
            <v>0.85</v>
          </cell>
          <cell r="L43">
            <v>0.11</v>
          </cell>
          <cell r="M43">
            <v>0.74</v>
          </cell>
          <cell r="O43">
            <v>0.85</v>
          </cell>
        </row>
        <row r="44">
          <cell r="A44">
            <v>200452</v>
          </cell>
          <cell r="B44">
            <v>0.25</v>
          </cell>
          <cell r="C44">
            <v>0.25</v>
          </cell>
          <cell r="D44">
            <v>0.1</v>
          </cell>
          <cell r="E44">
            <v>0.15</v>
          </cell>
          <cell r="F44">
            <v>400950</v>
          </cell>
          <cell r="G44">
            <v>0.25</v>
          </cell>
          <cell r="I44">
            <v>400950</v>
          </cell>
          <cell r="J44">
            <v>950</v>
          </cell>
          <cell r="K44">
            <v>0.43</v>
          </cell>
          <cell r="N44">
            <v>0.43</v>
          </cell>
        </row>
        <row r="45">
          <cell r="A45">
            <v>200453</v>
          </cell>
          <cell r="B45" t="str">
            <v>*********</v>
          </cell>
          <cell r="C45" t="str">
            <v>*********</v>
          </cell>
          <cell r="D45" t="str">
            <v>*********</v>
          </cell>
          <cell r="E45" t="str">
            <v>*********</v>
          </cell>
          <cell r="F45" t="str">
            <v>*********</v>
          </cell>
          <cell r="G45" t="str">
            <v>*********</v>
          </cell>
          <cell r="I45">
            <v>400951</v>
          </cell>
          <cell r="J45">
            <v>0.89</v>
          </cell>
          <cell r="K45">
            <v>0.89</v>
          </cell>
          <cell r="L45">
            <v>0.11</v>
          </cell>
          <cell r="M45">
            <v>0.78</v>
          </cell>
          <cell r="N45">
            <v>0.78</v>
          </cell>
          <cell r="O45">
            <v>0.11</v>
          </cell>
        </row>
        <row r="46">
          <cell r="A46">
            <v>200599</v>
          </cell>
          <cell r="B46" t="str">
            <v>*********</v>
          </cell>
          <cell r="C46" t="str">
            <v>*********</v>
          </cell>
          <cell r="D46" t="str">
            <v>*********</v>
          </cell>
          <cell r="E46" t="str">
            <v>*********</v>
          </cell>
          <cell r="F46" t="str">
            <v>*********</v>
          </cell>
          <cell r="G46" t="str">
            <v>*********</v>
          </cell>
          <cell r="I46">
            <v>400952</v>
          </cell>
          <cell r="J46">
            <v>0.89</v>
          </cell>
          <cell r="K46">
            <v>0.89</v>
          </cell>
          <cell r="L46">
            <v>0.11</v>
          </cell>
          <cell r="M46">
            <v>0.78</v>
          </cell>
          <cell r="O46">
            <v>0.89</v>
          </cell>
        </row>
        <row r="47">
          <cell r="A47">
            <v>200600</v>
          </cell>
          <cell r="B47">
            <v>600</v>
          </cell>
          <cell r="C47">
            <v>0.27</v>
          </cell>
          <cell r="D47">
            <v>0.27</v>
          </cell>
          <cell r="E47">
            <v>401000</v>
          </cell>
          <cell r="F47">
            <v>0.27</v>
          </cell>
          <cell r="G47">
            <v>0.85</v>
          </cell>
          <cell r="I47">
            <v>401000</v>
          </cell>
          <cell r="J47">
            <v>1000</v>
          </cell>
          <cell r="K47">
            <v>0.85</v>
          </cell>
          <cell r="N47">
            <v>0.85</v>
          </cell>
        </row>
        <row r="48">
          <cell r="A48">
            <v>200601</v>
          </cell>
          <cell r="B48">
            <v>0.31</v>
          </cell>
          <cell r="C48">
            <v>0.31</v>
          </cell>
          <cell r="D48">
            <v>0.1</v>
          </cell>
          <cell r="E48">
            <v>0.1</v>
          </cell>
          <cell r="F48">
            <v>0.21</v>
          </cell>
          <cell r="G48">
            <v>0.1</v>
          </cell>
          <cell r="I48">
            <v>401001</v>
          </cell>
          <cell r="J48">
            <v>0.93</v>
          </cell>
          <cell r="K48">
            <v>0.93</v>
          </cell>
          <cell r="L48">
            <v>0.11</v>
          </cell>
          <cell r="M48">
            <v>0.82</v>
          </cell>
          <cell r="N48">
            <v>0.82</v>
          </cell>
          <cell r="O48">
            <v>0.11</v>
          </cell>
        </row>
        <row r="49">
          <cell r="A49">
            <v>200602</v>
          </cell>
          <cell r="B49">
            <v>0.31</v>
          </cell>
          <cell r="C49">
            <v>0.31</v>
          </cell>
          <cell r="D49">
            <v>0.1</v>
          </cell>
          <cell r="E49">
            <v>0.21</v>
          </cell>
          <cell r="F49">
            <v>401002</v>
          </cell>
          <cell r="G49">
            <v>0.31</v>
          </cell>
          <cell r="I49">
            <v>401002</v>
          </cell>
          <cell r="J49">
            <v>0.93</v>
          </cell>
          <cell r="K49">
            <v>0.93</v>
          </cell>
          <cell r="L49">
            <v>0.11</v>
          </cell>
          <cell r="M49">
            <v>0.82</v>
          </cell>
          <cell r="O49">
            <v>0.93</v>
          </cell>
        </row>
        <row r="50">
          <cell r="A50">
            <v>200603</v>
          </cell>
          <cell r="B50" t="str">
            <v>*********</v>
          </cell>
          <cell r="C50" t="str">
            <v>*********</v>
          </cell>
          <cell r="D50" t="str">
            <v>*********</v>
          </cell>
          <cell r="E50" t="str">
            <v>*********</v>
          </cell>
          <cell r="F50" t="str">
            <v>*********</v>
          </cell>
          <cell r="G50" t="str">
            <v>*********</v>
          </cell>
          <cell r="I50">
            <v>401050</v>
          </cell>
          <cell r="J50">
            <v>1050</v>
          </cell>
          <cell r="K50">
            <v>0.89</v>
          </cell>
          <cell r="N50">
            <v>0.89</v>
          </cell>
        </row>
        <row r="51">
          <cell r="A51">
            <v>200749</v>
          </cell>
          <cell r="B51" t="str">
            <v>*********</v>
          </cell>
          <cell r="C51" t="str">
            <v>*********</v>
          </cell>
          <cell r="D51" t="str">
            <v>*********</v>
          </cell>
          <cell r="E51" t="str">
            <v>*********</v>
          </cell>
          <cell r="F51" t="str">
            <v>*********</v>
          </cell>
          <cell r="G51" t="str">
            <v>*********</v>
          </cell>
          <cell r="I51">
            <v>401051</v>
          </cell>
          <cell r="J51">
            <v>0.98</v>
          </cell>
          <cell r="K51">
            <v>0.98</v>
          </cell>
          <cell r="L51">
            <v>0.11</v>
          </cell>
          <cell r="M51">
            <v>0.87</v>
          </cell>
          <cell r="N51">
            <v>0.87</v>
          </cell>
          <cell r="O51">
            <v>0.11</v>
          </cell>
        </row>
        <row r="52">
          <cell r="A52">
            <v>200750</v>
          </cell>
          <cell r="B52">
            <v>750</v>
          </cell>
          <cell r="C52">
            <v>0.33</v>
          </cell>
          <cell r="D52">
            <v>0.33</v>
          </cell>
          <cell r="E52">
            <v>401052</v>
          </cell>
          <cell r="F52">
            <v>0.33</v>
          </cell>
          <cell r="G52">
            <v>0.11</v>
          </cell>
          <cell r="I52">
            <v>401052</v>
          </cell>
          <cell r="J52">
            <v>0.98</v>
          </cell>
          <cell r="K52">
            <v>0.98</v>
          </cell>
          <cell r="L52">
            <v>0.11</v>
          </cell>
          <cell r="M52">
            <v>0.87</v>
          </cell>
          <cell r="O52">
            <v>0.98</v>
          </cell>
        </row>
        <row r="53">
          <cell r="A53">
            <v>200751</v>
          </cell>
          <cell r="B53">
            <v>0.37</v>
          </cell>
          <cell r="C53">
            <v>0.37</v>
          </cell>
          <cell r="D53">
            <v>0.1</v>
          </cell>
          <cell r="E53">
            <v>0.1</v>
          </cell>
          <cell r="F53">
            <v>0.27</v>
          </cell>
          <cell r="G53">
            <v>0.1</v>
          </cell>
          <cell r="I53">
            <v>401100</v>
          </cell>
          <cell r="J53">
            <v>1100</v>
          </cell>
          <cell r="K53">
            <v>0.93</v>
          </cell>
          <cell r="N53">
            <v>0.93</v>
          </cell>
        </row>
        <row r="54">
          <cell r="A54">
            <v>200752</v>
          </cell>
          <cell r="B54">
            <v>0.37</v>
          </cell>
          <cell r="C54">
            <v>0.37</v>
          </cell>
          <cell r="D54">
            <v>0.1</v>
          </cell>
          <cell r="E54">
            <v>0.27</v>
          </cell>
          <cell r="F54">
            <v>401101</v>
          </cell>
          <cell r="G54">
            <v>0.37</v>
          </cell>
          <cell r="I54">
            <v>401101</v>
          </cell>
          <cell r="J54">
            <v>1.02</v>
          </cell>
          <cell r="K54">
            <v>1.02</v>
          </cell>
          <cell r="L54">
            <v>0.11</v>
          </cell>
          <cell r="M54">
            <v>0.91</v>
          </cell>
          <cell r="N54">
            <v>0.91</v>
          </cell>
          <cell r="O54">
            <v>0.11</v>
          </cell>
        </row>
        <row r="55">
          <cell r="A55">
            <v>200753</v>
          </cell>
          <cell r="B55" t="str">
            <v>*********</v>
          </cell>
          <cell r="C55" t="str">
            <v>*********</v>
          </cell>
          <cell r="D55" t="str">
            <v>*********</v>
          </cell>
          <cell r="E55" t="str">
            <v>*********</v>
          </cell>
          <cell r="F55" t="str">
            <v>*********</v>
          </cell>
          <cell r="G55" t="str">
            <v>*********</v>
          </cell>
          <cell r="I55">
            <v>401102</v>
          </cell>
          <cell r="J55">
            <v>1.02</v>
          </cell>
          <cell r="K55">
            <v>1.02</v>
          </cell>
          <cell r="L55">
            <v>0.11</v>
          </cell>
          <cell r="M55">
            <v>0.91</v>
          </cell>
          <cell r="O55">
            <v>1.02</v>
          </cell>
        </row>
        <row r="56">
          <cell r="A56">
            <v>200999</v>
          </cell>
          <cell r="B56" t="str">
            <v>*********</v>
          </cell>
          <cell r="C56" t="str">
            <v>*********</v>
          </cell>
          <cell r="D56" t="str">
            <v>*********</v>
          </cell>
          <cell r="E56" t="str">
            <v>*********</v>
          </cell>
          <cell r="F56" t="str">
            <v>*********</v>
          </cell>
          <cell r="G56" t="str">
            <v>*********</v>
          </cell>
          <cell r="I56">
            <v>401150</v>
          </cell>
          <cell r="J56">
            <v>1150</v>
          </cell>
          <cell r="K56">
            <v>0.98</v>
          </cell>
          <cell r="N56">
            <v>0.98</v>
          </cell>
        </row>
        <row r="57">
          <cell r="A57">
            <v>201000</v>
          </cell>
          <cell r="B57">
            <v>1000</v>
          </cell>
          <cell r="C57">
            <v>0.85</v>
          </cell>
          <cell r="D57">
            <v>0.85</v>
          </cell>
          <cell r="E57">
            <v>401151</v>
          </cell>
          <cell r="F57">
            <v>0.85</v>
          </cell>
          <cell r="G57">
            <v>0.11</v>
          </cell>
          <cell r="I57">
            <v>401151</v>
          </cell>
          <cell r="J57">
            <v>1.06</v>
          </cell>
          <cell r="K57">
            <v>1.06</v>
          </cell>
          <cell r="L57">
            <v>0.11</v>
          </cell>
          <cell r="M57">
            <v>0.95</v>
          </cell>
          <cell r="N57">
            <v>0.95</v>
          </cell>
          <cell r="O57">
            <v>0.11</v>
          </cell>
        </row>
        <row r="58">
          <cell r="A58">
            <v>201001</v>
          </cell>
          <cell r="B58">
            <v>0.93</v>
          </cell>
          <cell r="C58">
            <v>0.93</v>
          </cell>
          <cell r="D58">
            <v>0.19</v>
          </cell>
          <cell r="E58">
            <v>0.19</v>
          </cell>
          <cell r="F58">
            <v>0.74</v>
          </cell>
          <cell r="G58">
            <v>0.19</v>
          </cell>
          <cell r="I58">
            <v>401152</v>
          </cell>
          <cell r="J58">
            <v>1.06</v>
          </cell>
          <cell r="K58">
            <v>1.06</v>
          </cell>
          <cell r="L58">
            <v>0.11</v>
          </cell>
          <cell r="M58">
            <v>0.95</v>
          </cell>
          <cell r="O58">
            <v>1.06</v>
          </cell>
        </row>
        <row r="59">
          <cell r="A59">
            <v>201002</v>
          </cell>
          <cell r="B59">
            <v>0.93</v>
          </cell>
          <cell r="C59">
            <v>0.93</v>
          </cell>
          <cell r="D59">
            <v>0.19</v>
          </cell>
          <cell r="E59">
            <v>0.74</v>
          </cell>
          <cell r="F59">
            <v>401200</v>
          </cell>
          <cell r="G59">
            <v>0.93</v>
          </cell>
          <cell r="I59">
            <v>401200</v>
          </cell>
          <cell r="J59">
            <v>1200</v>
          </cell>
          <cell r="K59">
            <v>1.02</v>
          </cell>
          <cell r="N59">
            <v>1.02</v>
          </cell>
        </row>
        <row r="60">
          <cell r="A60">
            <v>201003</v>
          </cell>
          <cell r="B60" t="str">
            <v>*********</v>
          </cell>
          <cell r="C60" t="str">
            <v>*********</v>
          </cell>
          <cell r="D60" t="str">
            <v>*********</v>
          </cell>
          <cell r="E60" t="str">
            <v>*********</v>
          </cell>
          <cell r="F60" t="str">
            <v>*********</v>
          </cell>
          <cell r="G60" t="str">
            <v>*********</v>
          </cell>
          <cell r="I60">
            <v>401201</v>
          </cell>
          <cell r="J60">
            <v>1.1000000000000001</v>
          </cell>
          <cell r="K60">
            <v>1.1000000000000001</v>
          </cell>
          <cell r="L60">
            <v>0.11</v>
          </cell>
          <cell r="M60">
            <v>0.99</v>
          </cell>
          <cell r="N60">
            <v>0.99</v>
          </cell>
          <cell r="O60">
            <v>0.11</v>
          </cell>
        </row>
        <row r="61">
          <cell r="A61">
            <v>201199</v>
          </cell>
          <cell r="B61" t="str">
            <v>*********</v>
          </cell>
          <cell r="C61" t="str">
            <v>*********</v>
          </cell>
          <cell r="D61" t="str">
            <v>*********</v>
          </cell>
          <cell r="E61" t="str">
            <v>*********</v>
          </cell>
          <cell r="F61" t="str">
            <v>*********</v>
          </cell>
          <cell r="G61" t="str">
            <v>*********</v>
          </cell>
          <cell r="I61">
            <v>401202</v>
          </cell>
          <cell r="J61">
            <v>1.1000000000000001</v>
          </cell>
          <cell r="K61">
            <v>1.1000000000000001</v>
          </cell>
          <cell r="L61">
            <v>0.11</v>
          </cell>
          <cell r="M61">
            <v>0.99</v>
          </cell>
          <cell r="O61">
            <v>1.1000000000000001</v>
          </cell>
        </row>
        <row r="62">
          <cell r="A62">
            <v>201200</v>
          </cell>
          <cell r="B62">
            <v>1200</v>
          </cell>
          <cell r="C62">
            <v>1.01</v>
          </cell>
          <cell r="D62">
            <v>1.01</v>
          </cell>
          <cell r="E62">
            <v>401250</v>
          </cell>
          <cell r="F62">
            <v>1.01</v>
          </cell>
          <cell r="G62">
            <v>1.06</v>
          </cell>
          <cell r="I62">
            <v>401250</v>
          </cell>
          <cell r="J62">
            <v>1250</v>
          </cell>
          <cell r="K62">
            <v>1.06</v>
          </cell>
          <cell r="N62">
            <v>1.06</v>
          </cell>
        </row>
        <row r="63">
          <cell r="A63">
            <v>201201</v>
          </cell>
          <cell r="B63">
            <v>1.1000000000000001</v>
          </cell>
          <cell r="C63">
            <v>1.1000000000000001</v>
          </cell>
          <cell r="D63">
            <v>0.19</v>
          </cell>
          <cell r="E63">
            <v>0.19</v>
          </cell>
          <cell r="F63">
            <v>0.91</v>
          </cell>
          <cell r="G63">
            <v>0.19</v>
          </cell>
          <cell r="I63">
            <v>401251</v>
          </cell>
          <cell r="J63">
            <v>1.1399999999999999</v>
          </cell>
          <cell r="K63">
            <v>1.1399999999999999</v>
          </cell>
          <cell r="L63">
            <v>0.11</v>
          </cell>
          <cell r="M63">
            <v>1.03</v>
          </cell>
          <cell r="N63">
            <v>1.03</v>
          </cell>
          <cell r="O63">
            <v>0.11</v>
          </cell>
        </row>
        <row r="64">
          <cell r="A64">
            <v>201202</v>
          </cell>
          <cell r="B64">
            <v>1.1000000000000001</v>
          </cell>
          <cell r="C64">
            <v>1.1000000000000001</v>
          </cell>
          <cell r="D64">
            <v>0.19</v>
          </cell>
          <cell r="E64">
            <v>0.91</v>
          </cell>
          <cell r="F64">
            <v>401252</v>
          </cell>
          <cell r="G64">
            <v>1.1000000000000001</v>
          </cell>
          <cell r="I64">
            <v>401252</v>
          </cell>
          <cell r="J64">
            <v>1.1399999999999999</v>
          </cell>
          <cell r="K64">
            <v>1.1399999999999999</v>
          </cell>
          <cell r="L64">
            <v>0.11</v>
          </cell>
          <cell r="M64">
            <v>1.03</v>
          </cell>
          <cell r="O64">
            <v>1.1399999999999999</v>
          </cell>
        </row>
        <row r="65">
          <cell r="A65">
            <v>201203</v>
          </cell>
          <cell r="B65" t="str">
            <v>*********</v>
          </cell>
          <cell r="C65" t="str">
            <v>*********</v>
          </cell>
          <cell r="D65" t="str">
            <v>*********</v>
          </cell>
          <cell r="E65" t="str">
            <v>*********</v>
          </cell>
          <cell r="F65" t="str">
            <v>*********</v>
          </cell>
          <cell r="G65" t="str">
            <v>*********</v>
          </cell>
          <cell r="I65">
            <v>401300</v>
          </cell>
          <cell r="J65">
            <v>1300</v>
          </cell>
          <cell r="K65">
            <v>1.1000000000000001</v>
          </cell>
          <cell r="N65">
            <v>1.1000000000000001</v>
          </cell>
        </row>
        <row r="66">
          <cell r="B66" t="str">
            <v>25A</v>
          </cell>
          <cell r="C66" t="str">
            <v>掘削（砂無）</v>
          </cell>
          <cell r="D66">
            <v>401301</v>
          </cell>
          <cell r="E66">
            <v>1.19</v>
          </cell>
          <cell r="F66">
            <v>0.11</v>
          </cell>
          <cell r="G66">
            <v>1.08</v>
          </cell>
          <cell r="I66">
            <v>401301</v>
          </cell>
          <cell r="J66">
            <v>1.19</v>
          </cell>
          <cell r="K66">
            <v>1.19</v>
          </cell>
          <cell r="L66">
            <v>0.11</v>
          </cell>
          <cell r="M66">
            <v>1.08</v>
          </cell>
          <cell r="N66">
            <v>1.08</v>
          </cell>
          <cell r="O66">
            <v>0.11</v>
          </cell>
        </row>
        <row r="67">
          <cell r="B67" t="str">
            <v>土かぶり</v>
          </cell>
          <cell r="C67" t="str">
            <v>掘削（砂有）</v>
          </cell>
          <cell r="D67" t="str">
            <v>保護砂</v>
          </cell>
          <cell r="E67" t="str">
            <v>砕石埋戻</v>
          </cell>
          <cell r="F67" t="str">
            <v>埋戻し</v>
          </cell>
          <cell r="G67" t="str">
            <v>残土処分</v>
          </cell>
          <cell r="I67">
            <v>401302</v>
          </cell>
          <cell r="J67">
            <v>1.19</v>
          </cell>
          <cell r="K67">
            <v>1.19</v>
          </cell>
          <cell r="L67">
            <v>0.11</v>
          </cell>
          <cell r="M67">
            <v>1.08</v>
          </cell>
          <cell r="O67">
            <v>1.19</v>
          </cell>
        </row>
        <row r="68">
          <cell r="A68">
            <v>250299</v>
          </cell>
          <cell r="B68" t="str">
            <v>*********</v>
          </cell>
          <cell r="C68" t="str">
            <v>*********</v>
          </cell>
          <cell r="D68" t="str">
            <v>*********</v>
          </cell>
          <cell r="E68" t="str">
            <v>*********</v>
          </cell>
          <cell r="F68" t="str">
            <v>*********</v>
          </cell>
          <cell r="G68" t="str">
            <v>*********</v>
          </cell>
          <cell r="I68">
            <v>401350</v>
          </cell>
          <cell r="J68">
            <v>1350</v>
          </cell>
          <cell r="K68">
            <v>1.1399999999999999</v>
          </cell>
          <cell r="N68">
            <v>1.1399999999999999</v>
          </cell>
        </row>
        <row r="69">
          <cell r="A69">
            <v>250300</v>
          </cell>
          <cell r="B69">
            <v>300</v>
          </cell>
          <cell r="C69">
            <v>0.14000000000000001</v>
          </cell>
          <cell r="D69">
            <v>0.14000000000000001</v>
          </cell>
          <cell r="E69">
            <v>401351</v>
          </cell>
          <cell r="F69">
            <v>0.14000000000000001</v>
          </cell>
          <cell r="G69">
            <v>0.11</v>
          </cell>
          <cell r="I69">
            <v>401351</v>
          </cell>
          <cell r="J69">
            <v>1.23</v>
          </cell>
          <cell r="K69">
            <v>1.23</v>
          </cell>
          <cell r="L69">
            <v>0.11</v>
          </cell>
          <cell r="M69">
            <v>1.1200000000000001</v>
          </cell>
          <cell r="N69">
            <v>1.1200000000000001</v>
          </cell>
          <cell r="O69">
            <v>0.11</v>
          </cell>
        </row>
        <row r="70">
          <cell r="A70">
            <v>250301</v>
          </cell>
          <cell r="B70">
            <v>0.19</v>
          </cell>
          <cell r="C70">
            <v>0.19</v>
          </cell>
          <cell r="D70">
            <v>0.1</v>
          </cell>
          <cell r="E70">
            <v>0.1</v>
          </cell>
          <cell r="F70">
            <v>0.09</v>
          </cell>
          <cell r="G70">
            <v>0.1</v>
          </cell>
          <cell r="I70">
            <v>401352</v>
          </cell>
          <cell r="J70">
            <v>1.23</v>
          </cell>
          <cell r="K70">
            <v>1.23</v>
          </cell>
          <cell r="L70">
            <v>0.11</v>
          </cell>
          <cell r="M70">
            <v>1.1200000000000001</v>
          </cell>
          <cell r="O70">
            <v>1.23</v>
          </cell>
        </row>
        <row r="71">
          <cell r="A71">
            <v>250302</v>
          </cell>
          <cell r="B71">
            <v>0.19</v>
          </cell>
          <cell r="C71">
            <v>0.19</v>
          </cell>
          <cell r="D71">
            <v>0.1</v>
          </cell>
          <cell r="E71">
            <v>0.09</v>
          </cell>
          <cell r="F71">
            <v>401400</v>
          </cell>
          <cell r="G71">
            <v>0.19</v>
          </cell>
          <cell r="I71">
            <v>401400</v>
          </cell>
          <cell r="J71">
            <v>1400</v>
          </cell>
          <cell r="K71">
            <v>1.19</v>
          </cell>
          <cell r="N71">
            <v>1.19</v>
          </cell>
        </row>
        <row r="72">
          <cell r="A72">
            <v>250303</v>
          </cell>
          <cell r="B72" t="str">
            <v>*********</v>
          </cell>
          <cell r="C72" t="str">
            <v>*********</v>
          </cell>
          <cell r="D72" t="str">
            <v>*********</v>
          </cell>
          <cell r="E72" t="str">
            <v>*********</v>
          </cell>
          <cell r="F72" t="str">
            <v>*********</v>
          </cell>
          <cell r="G72" t="str">
            <v>*********</v>
          </cell>
          <cell r="I72">
            <v>401401</v>
          </cell>
          <cell r="J72">
            <v>1.27</v>
          </cell>
          <cell r="K72">
            <v>1.27</v>
          </cell>
          <cell r="L72">
            <v>0.11</v>
          </cell>
          <cell r="M72">
            <v>1.1599999999999999</v>
          </cell>
          <cell r="N72">
            <v>1.1599999999999999</v>
          </cell>
          <cell r="O72">
            <v>0.11</v>
          </cell>
        </row>
        <row r="73">
          <cell r="A73">
            <v>250449</v>
          </cell>
          <cell r="B73" t="str">
            <v>*********</v>
          </cell>
          <cell r="C73" t="str">
            <v>*********</v>
          </cell>
          <cell r="D73" t="str">
            <v>*********</v>
          </cell>
          <cell r="E73" t="str">
            <v>*********</v>
          </cell>
          <cell r="F73" t="str">
            <v>*********</v>
          </cell>
          <cell r="G73" t="str">
            <v>*********</v>
          </cell>
          <cell r="I73">
            <v>401402</v>
          </cell>
          <cell r="J73">
            <v>1.27</v>
          </cell>
          <cell r="K73">
            <v>1.27</v>
          </cell>
          <cell r="L73">
            <v>0.11</v>
          </cell>
          <cell r="M73">
            <v>1.1599999999999999</v>
          </cell>
          <cell r="O73">
            <v>1.27</v>
          </cell>
        </row>
        <row r="74">
          <cell r="A74">
            <v>250450</v>
          </cell>
          <cell r="B74">
            <v>450</v>
          </cell>
          <cell r="C74">
            <v>0.21</v>
          </cell>
          <cell r="D74">
            <v>0.21</v>
          </cell>
          <cell r="E74">
            <v>401450</v>
          </cell>
          <cell r="F74">
            <v>0.21</v>
          </cell>
          <cell r="G74">
            <v>1.23</v>
          </cell>
          <cell r="I74">
            <v>401450</v>
          </cell>
          <cell r="J74">
            <v>1450</v>
          </cell>
          <cell r="K74">
            <v>1.23</v>
          </cell>
          <cell r="N74">
            <v>1.23</v>
          </cell>
        </row>
        <row r="75">
          <cell r="A75">
            <v>250451</v>
          </cell>
          <cell r="B75">
            <v>0.25</v>
          </cell>
          <cell r="C75">
            <v>0.25</v>
          </cell>
          <cell r="D75">
            <v>0.1</v>
          </cell>
          <cell r="E75">
            <v>0.1</v>
          </cell>
          <cell r="F75">
            <v>0.15</v>
          </cell>
          <cell r="G75">
            <v>0.1</v>
          </cell>
          <cell r="I75">
            <v>401451</v>
          </cell>
          <cell r="J75">
            <v>1.31</v>
          </cell>
          <cell r="K75">
            <v>1.31</v>
          </cell>
          <cell r="L75">
            <v>0.11</v>
          </cell>
          <cell r="M75">
            <v>1.2</v>
          </cell>
          <cell r="N75">
            <v>1.2</v>
          </cell>
          <cell r="O75">
            <v>0.11</v>
          </cell>
        </row>
        <row r="76">
          <cell r="A76">
            <v>250452</v>
          </cell>
          <cell r="B76">
            <v>0.25</v>
          </cell>
          <cell r="C76">
            <v>0.25</v>
          </cell>
          <cell r="D76">
            <v>0.1</v>
          </cell>
          <cell r="E76">
            <v>0.15</v>
          </cell>
          <cell r="F76">
            <v>401452</v>
          </cell>
          <cell r="G76">
            <v>0.25</v>
          </cell>
          <cell r="I76">
            <v>401452</v>
          </cell>
          <cell r="J76">
            <v>1.31</v>
          </cell>
          <cell r="K76">
            <v>1.31</v>
          </cell>
          <cell r="L76">
            <v>0.11</v>
          </cell>
          <cell r="M76">
            <v>1.2</v>
          </cell>
          <cell r="O76">
            <v>1.31</v>
          </cell>
        </row>
        <row r="77">
          <cell r="A77">
            <v>250453</v>
          </cell>
          <cell r="B77" t="str">
            <v>*********</v>
          </cell>
          <cell r="C77" t="str">
            <v>*********</v>
          </cell>
          <cell r="D77" t="str">
            <v>*********</v>
          </cell>
          <cell r="E77" t="str">
            <v>*********</v>
          </cell>
          <cell r="F77" t="str">
            <v>*********</v>
          </cell>
          <cell r="G77" t="str">
            <v>*********</v>
          </cell>
          <cell r="I77">
            <v>401500</v>
          </cell>
          <cell r="J77">
            <v>1500</v>
          </cell>
          <cell r="K77">
            <v>1.27</v>
          </cell>
          <cell r="N77">
            <v>1.27</v>
          </cell>
        </row>
        <row r="78">
          <cell r="A78">
            <v>250599</v>
          </cell>
          <cell r="B78" t="str">
            <v>*********</v>
          </cell>
          <cell r="C78" t="str">
            <v>*********</v>
          </cell>
          <cell r="D78" t="str">
            <v>*********</v>
          </cell>
          <cell r="E78" t="str">
            <v>*********</v>
          </cell>
          <cell r="F78" t="str">
            <v>*********</v>
          </cell>
          <cell r="G78" t="str">
            <v>*********</v>
          </cell>
          <cell r="I78">
            <v>401501</v>
          </cell>
          <cell r="J78">
            <v>1.36</v>
          </cell>
          <cell r="K78">
            <v>1.36</v>
          </cell>
          <cell r="L78">
            <v>0.11</v>
          </cell>
          <cell r="M78">
            <v>1.25</v>
          </cell>
          <cell r="N78">
            <v>1.25</v>
          </cell>
          <cell r="O78">
            <v>0.11</v>
          </cell>
        </row>
        <row r="79">
          <cell r="A79">
            <v>250600</v>
          </cell>
          <cell r="B79">
            <v>600</v>
          </cell>
          <cell r="C79">
            <v>0.27</v>
          </cell>
          <cell r="D79">
            <v>0.27</v>
          </cell>
          <cell r="E79">
            <v>401502</v>
          </cell>
          <cell r="F79">
            <v>0.27</v>
          </cell>
          <cell r="G79">
            <v>0.11</v>
          </cell>
          <cell r="I79">
            <v>401502</v>
          </cell>
          <cell r="J79">
            <v>1.36</v>
          </cell>
          <cell r="K79">
            <v>1.36</v>
          </cell>
          <cell r="L79">
            <v>0.11</v>
          </cell>
          <cell r="M79">
            <v>1.25</v>
          </cell>
          <cell r="O79">
            <v>1.36</v>
          </cell>
        </row>
        <row r="80">
          <cell r="A80">
            <v>250601</v>
          </cell>
          <cell r="B80">
            <v>0.32</v>
          </cell>
          <cell r="C80">
            <v>0.32</v>
          </cell>
          <cell r="D80">
            <v>0.1</v>
          </cell>
          <cell r="E80">
            <v>0.1</v>
          </cell>
          <cell r="F80">
            <v>0.22</v>
          </cell>
          <cell r="G80">
            <v>0.1</v>
          </cell>
          <cell r="I80">
            <v>401600</v>
          </cell>
          <cell r="J80">
            <v>1600</v>
          </cell>
          <cell r="K80">
            <v>1.36</v>
          </cell>
          <cell r="N80">
            <v>1.36</v>
          </cell>
        </row>
        <row r="81">
          <cell r="A81">
            <v>250602</v>
          </cell>
          <cell r="B81">
            <v>0.32</v>
          </cell>
          <cell r="C81">
            <v>0.32</v>
          </cell>
          <cell r="D81">
            <v>0.1</v>
          </cell>
          <cell r="E81">
            <v>0.22</v>
          </cell>
          <cell r="F81">
            <v>401601</v>
          </cell>
          <cell r="G81">
            <v>0.32</v>
          </cell>
          <cell r="I81">
            <v>401601</v>
          </cell>
          <cell r="J81">
            <v>1.44</v>
          </cell>
          <cell r="K81">
            <v>1.44</v>
          </cell>
          <cell r="L81">
            <v>0.11</v>
          </cell>
          <cell r="M81">
            <v>1.33</v>
          </cell>
          <cell r="N81">
            <v>1.33</v>
          </cell>
          <cell r="O81">
            <v>0.11</v>
          </cell>
        </row>
        <row r="82">
          <cell r="A82">
            <v>250603</v>
          </cell>
          <cell r="B82" t="str">
            <v>*********</v>
          </cell>
          <cell r="C82" t="str">
            <v>*********</v>
          </cell>
          <cell r="D82" t="str">
            <v>*********</v>
          </cell>
          <cell r="E82" t="str">
            <v>*********</v>
          </cell>
          <cell r="F82" t="str">
            <v>*********</v>
          </cell>
          <cell r="G82" t="str">
            <v>*********</v>
          </cell>
          <cell r="I82">
            <v>401602</v>
          </cell>
          <cell r="J82">
            <v>1.44</v>
          </cell>
          <cell r="K82">
            <v>1.44</v>
          </cell>
          <cell r="L82">
            <v>0.11</v>
          </cell>
          <cell r="M82">
            <v>1.33</v>
          </cell>
          <cell r="O82">
            <v>1.44</v>
          </cell>
        </row>
        <row r="83">
          <cell r="A83">
            <v>250749</v>
          </cell>
          <cell r="B83" t="str">
            <v>*********</v>
          </cell>
          <cell r="C83" t="str">
            <v>*********</v>
          </cell>
          <cell r="D83" t="str">
            <v>*********</v>
          </cell>
          <cell r="E83" t="str">
            <v>*********</v>
          </cell>
          <cell r="F83" t="str">
            <v>*********</v>
          </cell>
          <cell r="G83" t="str">
            <v>*********</v>
          </cell>
          <cell r="I83">
            <v>401700</v>
          </cell>
          <cell r="J83">
            <v>1700</v>
          </cell>
          <cell r="K83">
            <v>1.44</v>
          </cell>
          <cell r="N83">
            <v>1.44</v>
          </cell>
        </row>
        <row r="84">
          <cell r="A84">
            <v>250750</v>
          </cell>
          <cell r="B84">
            <v>750</v>
          </cell>
          <cell r="C84">
            <v>0.34</v>
          </cell>
          <cell r="D84">
            <v>0.34</v>
          </cell>
          <cell r="E84">
            <v>401701</v>
          </cell>
          <cell r="F84">
            <v>0.34</v>
          </cell>
          <cell r="G84">
            <v>0.11</v>
          </cell>
          <cell r="I84">
            <v>401701</v>
          </cell>
          <cell r="J84">
            <v>1.53</v>
          </cell>
          <cell r="K84">
            <v>1.53</v>
          </cell>
          <cell r="L84">
            <v>0.11</v>
          </cell>
          <cell r="M84">
            <v>1.42</v>
          </cell>
          <cell r="N84">
            <v>1.42</v>
          </cell>
          <cell r="O84">
            <v>0.11</v>
          </cell>
        </row>
        <row r="85">
          <cell r="A85">
            <v>250751</v>
          </cell>
          <cell r="B85">
            <v>0.38</v>
          </cell>
          <cell r="C85">
            <v>0.38</v>
          </cell>
          <cell r="D85">
            <v>0.1</v>
          </cell>
          <cell r="E85">
            <v>0.1</v>
          </cell>
          <cell r="F85">
            <v>0.28000000000000003</v>
          </cell>
          <cell r="G85">
            <v>0.1</v>
          </cell>
          <cell r="I85">
            <v>401702</v>
          </cell>
          <cell r="J85">
            <v>1.53</v>
          </cell>
          <cell r="K85">
            <v>1.53</v>
          </cell>
          <cell r="L85">
            <v>0.11</v>
          </cell>
          <cell r="M85">
            <v>1.42</v>
          </cell>
          <cell r="O85">
            <v>1.53</v>
          </cell>
        </row>
        <row r="86">
          <cell r="A86">
            <v>250752</v>
          </cell>
          <cell r="B86">
            <v>0.38</v>
          </cell>
          <cell r="C86">
            <v>0.38</v>
          </cell>
          <cell r="D86">
            <v>0.1</v>
          </cell>
          <cell r="E86">
            <v>0.28000000000000003</v>
          </cell>
          <cell r="F86">
            <v>401800</v>
          </cell>
          <cell r="G86">
            <v>0.38</v>
          </cell>
          <cell r="I86">
            <v>401800</v>
          </cell>
          <cell r="J86">
            <v>1800</v>
          </cell>
          <cell r="K86">
            <v>1.53</v>
          </cell>
          <cell r="N86">
            <v>1.53</v>
          </cell>
        </row>
        <row r="87">
          <cell r="A87">
            <v>250753</v>
          </cell>
          <cell r="B87" t="str">
            <v>*********</v>
          </cell>
          <cell r="C87" t="str">
            <v>*********</v>
          </cell>
          <cell r="D87" t="str">
            <v>*********</v>
          </cell>
          <cell r="E87" t="str">
            <v>*********</v>
          </cell>
          <cell r="F87" t="str">
            <v>*********</v>
          </cell>
          <cell r="G87" t="str">
            <v>*********</v>
          </cell>
          <cell r="I87">
            <v>401801</v>
          </cell>
          <cell r="J87">
            <v>1.61</v>
          </cell>
          <cell r="K87">
            <v>1.61</v>
          </cell>
          <cell r="L87">
            <v>0.11</v>
          </cell>
          <cell r="M87">
            <v>1.5</v>
          </cell>
          <cell r="N87">
            <v>1.5</v>
          </cell>
          <cell r="O87">
            <v>0.11</v>
          </cell>
        </row>
        <row r="88">
          <cell r="A88">
            <v>250999</v>
          </cell>
          <cell r="B88" t="str">
            <v>*********</v>
          </cell>
          <cell r="C88" t="str">
            <v>*********</v>
          </cell>
          <cell r="D88" t="str">
            <v>*********</v>
          </cell>
          <cell r="E88" t="str">
            <v>*********</v>
          </cell>
          <cell r="F88" t="str">
            <v>*********</v>
          </cell>
          <cell r="G88" t="str">
            <v>*********</v>
          </cell>
          <cell r="I88">
            <v>401802</v>
          </cell>
          <cell r="J88">
            <v>1.61</v>
          </cell>
          <cell r="K88">
            <v>1.61</v>
          </cell>
          <cell r="L88">
            <v>0.11</v>
          </cell>
          <cell r="M88">
            <v>1.5</v>
          </cell>
          <cell r="O88">
            <v>1.61</v>
          </cell>
        </row>
        <row r="89">
          <cell r="A89">
            <v>251000</v>
          </cell>
          <cell r="B89">
            <v>1000</v>
          </cell>
          <cell r="C89">
            <v>0.86</v>
          </cell>
          <cell r="D89">
            <v>0.86</v>
          </cell>
          <cell r="E89">
            <v>401900</v>
          </cell>
          <cell r="F89">
            <v>0.86</v>
          </cell>
          <cell r="G89">
            <v>1.61</v>
          </cell>
          <cell r="I89">
            <v>401900</v>
          </cell>
          <cell r="J89">
            <v>1900</v>
          </cell>
          <cell r="K89">
            <v>1.61</v>
          </cell>
          <cell r="N89">
            <v>1.61</v>
          </cell>
        </row>
        <row r="90">
          <cell r="A90">
            <v>251001</v>
          </cell>
          <cell r="B90">
            <v>0.94</v>
          </cell>
          <cell r="C90">
            <v>0.94</v>
          </cell>
          <cell r="D90">
            <v>0.19</v>
          </cell>
          <cell r="E90">
            <v>0.19</v>
          </cell>
          <cell r="F90">
            <v>0.75</v>
          </cell>
          <cell r="G90">
            <v>0.19</v>
          </cell>
          <cell r="I90">
            <v>401901</v>
          </cell>
          <cell r="J90">
            <v>2.5</v>
          </cell>
          <cell r="K90">
            <v>2.5</v>
          </cell>
          <cell r="L90">
            <v>0.08</v>
          </cell>
          <cell r="M90">
            <v>2.42</v>
          </cell>
          <cell r="N90">
            <v>2.42</v>
          </cell>
          <cell r="O90">
            <v>0.08</v>
          </cell>
        </row>
        <row r="91">
          <cell r="A91">
            <v>251002</v>
          </cell>
          <cell r="B91">
            <v>0.94</v>
          </cell>
          <cell r="C91">
            <v>0.94</v>
          </cell>
          <cell r="D91">
            <v>0.19</v>
          </cell>
          <cell r="E91">
            <v>0.75</v>
          </cell>
          <cell r="F91">
            <v>401902</v>
          </cell>
          <cell r="G91">
            <v>0.94</v>
          </cell>
          <cell r="I91">
            <v>401902</v>
          </cell>
          <cell r="J91">
            <v>2.5</v>
          </cell>
          <cell r="K91">
            <v>2.5</v>
          </cell>
          <cell r="L91">
            <v>0.08</v>
          </cell>
          <cell r="M91">
            <v>2.42</v>
          </cell>
          <cell r="O91">
            <v>2.5</v>
          </cell>
        </row>
        <row r="92">
          <cell r="A92">
            <v>251003</v>
          </cell>
          <cell r="B92" t="str">
            <v>*********</v>
          </cell>
          <cell r="C92" t="str">
            <v>*********</v>
          </cell>
          <cell r="D92" t="str">
            <v>*********</v>
          </cell>
          <cell r="E92" t="str">
            <v>*********</v>
          </cell>
          <cell r="F92" t="str">
            <v>*********</v>
          </cell>
          <cell r="G92" t="str">
            <v>*********</v>
          </cell>
          <cell r="I92">
            <v>402000</v>
          </cell>
          <cell r="J92">
            <v>2000</v>
          </cell>
          <cell r="K92">
            <v>2.5</v>
          </cell>
          <cell r="N92">
            <v>2.5</v>
          </cell>
        </row>
        <row r="93">
          <cell r="A93">
            <v>251199</v>
          </cell>
          <cell r="B93" t="str">
            <v>*********</v>
          </cell>
          <cell r="C93" t="str">
            <v>*********</v>
          </cell>
          <cell r="D93" t="str">
            <v>*********</v>
          </cell>
          <cell r="E93" t="str">
            <v>*********</v>
          </cell>
          <cell r="F93" t="str">
            <v>*********</v>
          </cell>
          <cell r="G93" t="str">
            <v>*********</v>
          </cell>
          <cell r="I93">
            <v>402001</v>
          </cell>
          <cell r="J93">
            <v>2.68</v>
          </cell>
          <cell r="K93">
            <v>2.68</v>
          </cell>
          <cell r="L93">
            <v>0.08</v>
          </cell>
          <cell r="M93">
            <v>2.6</v>
          </cell>
          <cell r="N93">
            <v>2.6</v>
          </cell>
          <cell r="O93">
            <v>0.08</v>
          </cell>
        </row>
        <row r="94">
          <cell r="A94">
            <v>251200</v>
          </cell>
          <cell r="B94">
            <v>1200</v>
          </cell>
          <cell r="C94">
            <v>1.03</v>
          </cell>
          <cell r="D94">
            <v>1.03</v>
          </cell>
          <cell r="E94">
            <v>402002</v>
          </cell>
          <cell r="F94">
            <v>1.03</v>
          </cell>
          <cell r="G94">
            <v>0.08</v>
          </cell>
          <cell r="I94">
            <v>402002</v>
          </cell>
          <cell r="J94">
            <v>2.68</v>
          </cell>
          <cell r="K94">
            <v>2.68</v>
          </cell>
          <cell r="L94">
            <v>0.08</v>
          </cell>
          <cell r="M94">
            <v>2.6</v>
          </cell>
          <cell r="O94">
            <v>2.68</v>
          </cell>
        </row>
        <row r="95">
          <cell r="A95">
            <v>251201</v>
          </cell>
          <cell r="B95">
            <v>1.1100000000000001</v>
          </cell>
          <cell r="C95">
            <v>1.1100000000000001</v>
          </cell>
          <cell r="D95">
            <v>0.19</v>
          </cell>
          <cell r="E95">
            <v>0.19</v>
          </cell>
          <cell r="F95">
            <v>0.92</v>
          </cell>
          <cell r="G95">
            <v>0.19</v>
          </cell>
          <cell r="I95">
            <v>402100</v>
          </cell>
          <cell r="J95">
            <v>2100</v>
          </cell>
          <cell r="K95">
            <v>2.68</v>
          </cell>
          <cell r="N95">
            <v>2.68</v>
          </cell>
        </row>
        <row r="96">
          <cell r="A96">
            <v>251202</v>
          </cell>
          <cell r="B96">
            <v>1.1100000000000001</v>
          </cell>
          <cell r="C96">
            <v>1.1100000000000001</v>
          </cell>
          <cell r="D96">
            <v>0.19</v>
          </cell>
          <cell r="E96">
            <v>0.92</v>
          </cell>
          <cell r="F96">
            <v>402101</v>
          </cell>
          <cell r="G96">
            <v>1.1100000000000001</v>
          </cell>
          <cell r="I96">
            <v>402101</v>
          </cell>
          <cell r="J96">
            <v>2.88</v>
          </cell>
          <cell r="K96">
            <v>2.88</v>
          </cell>
          <cell r="L96">
            <v>0.08</v>
          </cell>
          <cell r="M96">
            <v>2.8</v>
          </cell>
          <cell r="N96">
            <v>2.8</v>
          </cell>
          <cell r="O96">
            <v>0.08</v>
          </cell>
        </row>
        <row r="97">
          <cell r="A97">
            <v>251203</v>
          </cell>
          <cell r="B97" t="str">
            <v>*********</v>
          </cell>
          <cell r="C97" t="str">
            <v>*********</v>
          </cell>
          <cell r="D97" t="str">
            <v>*********</v>
          </cell>
          <cell r="E97" t="str">
            <v>*********</v>
          </cell>
          <cell r="F97" t="str">
            <v>*********</v>
          </cell>
          <cell r="G97" t="str">
            <v>*********</v>
          </cell>
          <cell r="I97">
            <v>402002</v>
          </cell>
          <cell r="J97">
            <v>2.88</v>
          </cell>
          <cell r="K97">
            <v>2.88</v>
          </cell>
          <cell r="L97">
            <v>0.08</v>
          </cell>
          <cell r="M97">
            <v>2.8</v>
          </cell>
          <cell r="O97">
            <v>2.88</v>
          </cell>
        </row>
        <row r="98">
          <cell r="B98" t="str">
            <v>30A</v>
          </cell>
          <cell r="C98" t="str">
            <v>掘削（砂無）</v>
          </cell>
          <cell r="D98">
            <v>402200</v>
          </cell>
          <cell r="E98">
            <v>2200</v>
          </cell>
          <cell r="F98">
            <v>2.88</v>
          </cell>
          <cell r="G98">
            <v>2.88</v>
          </cell>
          <cell r="I98">
            <v>402200</v>
          </cell>
          <cell r="J98">
            <v>2200</v>
          </cell>
          <cell r="K98">
            <v>2.88</v>
          </cell>
          <cell r="N98">
            <v>2.88</v>
          </cell>
        </row>
        <row r="99">
          <cell r="B99" t="str">
            <v>土かぶり</v>
          </cell>
          <cell r="C99" t="str">
            <v>掘削（砂有）</v>
          </cell>
          <cell r="D99" t="str">
            <v>保護砂</v>
          </cell>
          <cell r="E99" t="str">
            <v>砕石埋戻</v>
          </cell>
          <cell r="F99" t="str">
            <v>埋戻し</v>
          </cell>
          <cell r="G99" t="str">
            <v>残土処分</v>
          </cell>
          <cell r="I99">
            <v>402201</v>
          </cell>
          <cell r="J99">
            <v>3.08</v>
          </cell>
          <cell r="K99">
            <v>3.08</v>
          </cell>
          <cell r="L99">
            <v>0.08</v>
          </cell>
          <cell r="M99">
            <v>3</v>
          </cell>
          <cell r="N99">
            <v>3</v>
          </cell>
          <cell r="O99">
            <v>0.08</v>
          </cell>
        </row>
        <row r="100">
          <cell r="A100">
            <v>300299</v>
          </cell>
          <cell r="B100" t="str">
            <v>*********</v>
          </cell>
          <cell r="C100" t="str">
            <v>*********</v>
          </cell>
          <cell r="D100" t="str">
            <v>*********</v>
          </cell>
          <cell r="E100" t="str">
            <v>*********</v>
          </cell>
          <cell r="F100" t="str">
            <v>*********</v>
          </cell>
          <cell r="G100" t="str">
            <v>*********</v>
          </cell>
          <cell r="I100">
            <v>402202</v>
          </cell>
          <cell r="J100">
            <v>3.08</v>
          </cell>
          <cell r="K100">
            <v>3.08</v>
          </cell>
          <cell r="L100">
            <v>0.08</v>
          </cell>
          <cell r="M100">
            <v>3</v>
          </cell>
          <cell r="O100">
            <v>3.08</v>
          </cell>
        </row>
        <row r="101">
          <cell r="A101">
            <v>300300</v>
          </cell>
          <cell r="B101">
            <v>300</v>
          </cell>
          <cell r="C101">
            <v>0.15</v>
          </cell>
          <cell r="D101">
            <v>0.15</v>
          </cell>
          <cell r="E101">
            <v>402300</v>
          </cell>
          <cell r="F101">
            <v>0.15</v>
          </cell>
          <cell r="G101">
            <v>3.08</v>
          </cell>
          <cell r="I101">
            <v>402300</v>
          </cell>
          <cell r="J101">
            <v>2300</v>
          </cell>
          <cell r="K101">
            <v>3.08</v>
          </cell>
          <cell r="N101">
            <v>3.08</v>
          </cell>
        </row>
        <row r="102">
          <cell r="A102">
            <v>300301</v>
          </cell>
          <cell r="B102">
            <v>0.19</v>
          </cell>
          <cell r="C102">
            <v>0.19</v>
          </cell>
          <cell r="D102">
            <v>0.1</v>
          </cell>
          <cell r="E102">
            <v>0.1</v>
          </cell>
          <cell r="F102">
            <v>0.09</v>
          </cell>
          <cell r="G102">
            <v>0.1</v>
          </cell>
          <cell r="I102">
            <v>402301</v>
          </cell>
          <cell r="J102">
            <v>3.28</v>
          </cell>
          <cell r="K102">
            <v>3.28</v>
          </cell>
          <cell r="L102">
            <v>0.08</v>
          </cell>
          <cell r="M102">
            <v>3.2</v>
          </cell>
          <cell r="N102">
            <v>3.2</v>
          </cell>
          <cell r="O102">
            <v>0.08</v>
          </cell>
        </row>
        <row r="103">
          <cell r="A103">
            <v>300302</v>
          </cell>
          <cell r="B103">
            <v>0.19</v>
          </cell>
          <cell r="C103">
            <v>0.19</v>
          </cell>
          <cell r="D103">
            <v>0.1</v>
          </cell>
          <cell r="E103">
            <v>0.09</v>
          </cell>
          <cell r="F103">
            <v>402302</v>
          </cell>
          <cell r="G103">
            <v>0.19</v>
          </cell>
          <cell r="I103">
            <v>402302</v>
          </cell>
          <cell r="J103">
            <v>3.28</v>
          </cell>
          <cell r="K103">
            <v>3.28</v>
          </cell>
          <cell r="L103">
            <v>0.08</v>
          </cell>
          <cell r="M103">
            <v>3.2</v>
          </cell>
          <cell r="O103">
            <v>3.28</v>
          </cell>
        </row>
        <row r="104">
          <cell r="A104">
            <v>300303</v>
          </cell>
          <cell r="B104" t="str">
            <v>*********</v>
          </cell>
          <cell r="C104" t="str">
            <v>*********</v>
          </cell>
          <cell r="D104" t="str">
            <v>*********</v>
          </cell>
          <cell r="E104" t="str">
            <v>*********</v>
          </cell>
          <cell r="F104" t="str">
            <v>*********</v>
          </cell>
          <cell r="G104" t="str">
            <v>*********</v>
          </cell>
          <cell r="I104">
            <v>402400</v>
          </cell>
          <cell r="J104">
            <v>2400</v>
          </cell>
          <cell r="K104">
            <v>3.28</v>
          </cell>
          <cell r="N104">
            <v>3.28</v>
          </cell>
        </row>
        <row r="105">
          <cell r="A105">
            <v>300449</v>
          </cell>
          <cell r="B105" t="str">
            <v>*********</v>
          </cell>
          <cell r="C105" t="str">
            <v>*********</v>
          </cell>
          <cell r="D105" t="str">
            <v>*********</v>
          </cell>
          <cell r="E105" t="str">
            <v>*********</v>
          </cell>
          <cell r="F105" t="str">
            <v>*********</v>
          </cell>
          <cell r="G105" t="str">
            <v>*********</v>
          </cell>
          <cell r="I105">
            <v>402401</v>
          </cell>
          <cell r="J105">
            <v>3.5</v>
          </cell>
          <cell r="K105">
            <v>3.5</v>
          </cell>
          <cell r="L105">
            <v>0.08</v>
          </cell>
          <cell r="M105">
            <v>3.42</v>
          </cell>
          <cell r="N105">
            <v>3.42</v>
          </cell>
          <cell r="O105">
            <v>0.08</v>
          </cell>
        </row>
        <row r="106">
          <cell r="A106">
            <v>300450</v>
          </cell>
          <cell r="B106">
            <v>450</v>
          </cell>
          <cell r="C106">
            <v>0.21</v>
          </cell>
          <cell r="D106">
            <v>0.21</v>
          </cell>
          <cell r="E106">
            <v>402402</v>
          </cell>
          <cell r="F106">
            <v>0.21</v>
          </cell>
          <cell r="G106">
            <v>0.08</v>
          </cell>
          <cell r="I106">
            <v>402402</v>
          </cell>
          <cell r="J106">
            <v>3.5</v>
          </cell>
          <cell r="K106">
            <v>3.5</v>
          </cell>
          <cell r="L106">
            <v>0.08</v>
          </cell>
          <cell r="M106">
            <v>3.42</v>
          </cell>
          <cell r="O106">
            <v>3.5</v>
          </cell>
        </row>
        <row r="107">
          <cell r="A107">
            <v>300451</v>
          </cell>
          <cell r="B107">
            <v>0.26</v>
          </cell>
          <cell r="C107">
            <v>0.26</v>
          </cell>
          <cell r="D107">
            <v>0.1</v>
          </cell>
          <cell r="E107">
            <v>0.1</v>
          </cell>
          <cell r="F107">
            <v>0.16</v>
          </cell>
          <cell r="G107">
            <v>0.1</v>
          </cell>
          <cell r="I107">
            <v>402500</v>
          </cell>
          <cell r="J107">
            <v>2500</v>
          </cell>
          <cell r="K107">
            <v>3.5</v>
          </cell>
          <cell r="N107">
            <v>3.5</v>
          </cell>
        </row>
        <row r="108">
          <cell r="A108">
            <v>300452</v>
          </cell>
          <cell r="B108">
            <v>0.26</v>
          </cell>
          <cell r="C108">
            <v>0.26</v>
          </cell>
          <cell r="D108">
            <v>0.1</v>
          </cell>
          <cell r="E108">
            <v>0.16</v>
          </cell>
          <cell r="F108">
            <v>402501</v>
          </cell>
          <cell r="G108">
            <v>0.26</v>
          </cell>
          <cell r="I108">
            <v>402501</v>
          </cell>
          <cell r="J108">
            <v>3.71</v>
          </cell>
          <cell r="K108">
            <v>3.71</v>
          </cell>
          <cell r="L108">
            <v>0.08</v>
          </cell>
          <cell r="M108">
            <v>3.63</v>
          </cell>
          <cell r="N108">
            <v>3.63</v>
          </cell>
          <cell r="O108">
            <v>0.08</v>
          </cell>
        </row>
        <row r="109">
          <cell r="A109">
            <v>300453</v>
          </cell>
          <cell r="B109" t="str">
            <v>*********</v>
          </cell>
          <cell r="C109" t="str">
            <v>*********</v>
          </cell>
          <cell r="D109" t="str">
            <v>*********</v>
          </cell>
          <cell r="E109" t="str">
            <v>*********</v>
          </cell>
          <cell r="F109" t="str">
            <v>*********</v>
          </cell>
          <cell r="G109" t="str">
            <v>*********</v>
          </cell>
          <cell r="I109">
            <v>402502</v>
          </cell>
          <cell r="J109">
            <v>3.71</v>
          </cell>
          <cell r="K109">
            <v>3.71</v>
          </cell>
          <cell r="L109">
            <v>0.08</v>
          </cell>
          <cell r="M109">
            <v>3.63</v>
          </cell>
          <cell r="O109">
            <v>3.71</v>
          </cell>
        </row>
        <row r="110">
          <cell r="A110">
            <v>300599</v>
          </cell>
          <cell r="B110" t="str">
            <v>*********</v>
          </cell>
          <cell r="C110" t="str">
            <v>*********</v>
          </cell>
          <cell r="D110" t="str">
            <v>*********</v>
          </cell>
          <cell r="E110" t="str">
            <v>*********</v>
          </cell>
          <cell r="F110" t="str">
            <v>*********</v>
          </cell>
          <cell r="G110" t="str">
            <v>*********</v>
          </cell>
          <cell r="I110">
            <v>402600</v>
          </cell>
          <cell r="J110">
            <v>2600</v>
          </cell>
          <cell r="K110">
            <v>3.71</v>
          </cell>
          <cell r="N110">
            <v>3.71</v>
          </cell>
        </row>
        <row r="111">
          <cell r="A111">
            <v>300600</v>
          </cell>
          <cell r="B111">
            <v>600</v>
          </cell>
          <cell r="C111">
            <v>0.28000000000000003</v>
          </cell>
          <cell r="D111">
            <v>0.28000000000000003</v>
          </cell>
          <cell r="E111">
            <v>402601</v>
          </cell>
          <cell r="F111">
            <v>0.28000000000000003</v>
          </cell>
          <cell r="G111">
            <v>0.08</v>
          </cell>
          <cell r="I111">
            <v>402601</v>
          </cell>
          <cell r="J111">
            <v>3.94</v>
          </cell>
          <cell r="K111">
            <v>3.94</v>
          </cell>
          <cell r="L111">
            <v>0.08</v>
          </cell>
          <cell r="M111">
            <v>3.86</v>
          </cell>
          <cell r="N111">
            <v>3.86</v>
          </cell>
          <cell r="O111">
            <v>0.08</v>
          </cell>
        </row>
        <row r="112">
          <cell r="A112">
            <v>300601</v>
          </cell>
          <cell r="B112">
            <v>0.32</v>
          </cell>
          <cell r="C112">
            <v>0.32</v>
          </cell>
          <cell r="D112">
            <v>0.1</v>
          </cell>
          <cell r="E112">
            <v>0.1</v>
          </cell>
          <cell r="F112">
            <v>0.22</v>
          </cell>
          <cell r="G112">
            <v>0.1</v>
          </cell>
          <cell r="I112">
            <v>402602</v>
          </cell>
          <cell r="J112">
            <v>3.94</v>
          </cell>
          <cell r="K112">
            <v>3.94</v>
          </cell>
          <cell r="L112">
            <v>0.08</v>
          </cell>
          <cell r="M112">
            <v>3.86</v>
          </cell>
          <cell r="O112">
            <v>3.94</v>
          </cell>
        </row>
        <row r="113">
          <cell r="A113">
            <v>300602</v>
          </cell>
          <cell r="B113">
            <v>0.32</v>
          </cell>
          <cell r="C113">
            <v>0.32</v>
          </cell>
          <cell r="D113">
            <v>0.1</v>
          </cell>
          <cell r="E113">
            <v>0.22</v>
          </cell>
          <cell r="F113">
            <v>402700</v>
          </cell>
          <cell r="G113">
            <v>0.32</v>
          </cell>
          <cell r="I113">
            <v>402700</v>
          </cell>
          <cell r="J113">
            <v>2700</v>
          </cell>
          <cell r="K113">
            <v>3.94</v>
          </cell>
          <cell r="N113">
            <v>3.94</v>
          </cell>
        </row>
        <row r="114">
          <cell r="A114">
            <v>300603</v>
          </cell>
          <cell r="B114" t="str">
            <v>*********</v>
          </cell>
          <cell r="C114" t="str">
            <v>*********</v>
          </cell>
          <cell r="D114" t="str">
            <v>*********</v>
          </cell>
          <cell r="E114" t="str">
            <v>*********</v>
          </cell>
          <cell r="F114" t="str">
            <v>*********</v>
          </cell>
          <cell r="G114" t="str">
            <v>*********</v>
          </cell>
          <cell r="I114">
            <v>402701</v>
          </cell>
          <cell r="J114">
            <v>4.17</v>
          </cell>
          <cell r="K114">
            <v>4.17</v>
          </cell>
          <cell r="L114">
            <v>0.08</v>
          </cell>
          <cell r="M114">
            <v>4.09</v>
          </cell>
          <cell r="N114">
            <v>4.09</v>
          </cell>
          <cell r="O114">
            <v>0.08</v>
          </cell>
        </row>
        <row r="115">
          <cell r="A115">
            <v>300749</v>
          </cell>
          <cell r="B115" t="str">
            <v>*********</v>
          </cell>
          <cell r="C115" t="str">
            <v>*********</v>
          </cell>
          <cell r="D115" t="str">
            <v>*********</v>
          </cell>
          <cell r="E115" t="str">
            <v>*********</v>
          </cell>
          <cell r="F115" t="str">
            <v>*********</v>
          </cell>
          <cell r="G115" t="str">
            <v>*********</v>
          </cell>
          <cell r="I115">
            <v>402702</v>
          </cell>
          <cell r="J115">
            <v>4.17</v>
          </cell>
          <cell r="K115">
            <v>4.17</v>
          </cell>
          <cell r="L115">
            <v>0.08</v>
          </cell>
          <cell r="M115">
            <v>4.09</v>
          </cell>
          <cell r="O115">
            <v>4.17</v>
          </cell>
        </row>
        <row r="116">
          <cell r="A116">
            <v>300750</v>
          </cell>
          <cell r="B116">
            <v>750</v>
          </cell>
          <cell r="C116">
            <v>0.35</v>
          </cell>
          <cell r="D116">
            <v>0.35</v>
          </cell>
          <cell r="E116">
            <v>402800</v>
          </cell>
          <cell r="F116">
            <v>0.35</v>
          </cell>
          <cell r="G116">
            <v>4.17</v>
          </cell>
          <cell r="I116">
            <v>402800</v>
          </cell>
          <cell r="J116">
            <v>2800</v>
          </cell>
          <cell r="K116">
            <v>4.17</v>
          </cell>
          <cell r="N116">
            <v>4.17</v>
          </cell>
        </row>
        <row r="117">
          <cell r="A117">
            <v>300751</v>
          </cell>
          <cell r="B117">
            <v>0.39</v>
          </cell>
          <cell r="C117">
            <v>0.39</v>
          </cell>
          <cell r="D117">
            <v>0.1</v>
          </cell>
          <cell r="E117">
            <v>0.1</v>
          </cell>
          <cell r="F117">
            <v>0.28999999999999998</v>
          </cell>
          <cell r="G117">
            <v>0.1</v>
          </cell>
          <cell r="I117">
            <v>402801</v>
          </cell>
          <cell r="J117">
            <v>4.4000000000000004</v>
          </cell>
          <cell r="K117">
            <v>4.4000000000000004</v>
          </cell>
          <cell r="L117">
            <v>0.08</v>
          </cell>
          <cell r="M117">
            <v>4.32</v>
          </cell>
          <cell r="N117">
            <v>4.32</v>
          </cell>
          <cell r="O117">
            <v>0.08</v>
          </cell>
        </row>
        <row r="118">
          <cell r="A118">
            <v>300752</v>
          </cell>
          <cell r="B118">
            <v>0.39</v>
          </cell>
          <cell r="C118">
            <v>0.39</v>
          </cell>
          <cell r="D118">
            <v>0.1</v>
          </cell>
          <cell r="E118">
            <v>0.28999999999999998</v>
          </cell>
          <cell r="F118">
            <v>402802</v>
          </cell>
          <cell r="G118">
            <v>0.39</v>
          </cell>
          <cell r="I118">
            <v>402802</v>
          </cell>
          <cell r="J118">
            <v>4.4000000000000004</v>
          </cell>
          <cell r="K118">
            <v>4.4000000000000004</v>
          </cell>
          <cell r="L118">
            <v>0.08</v>
          </cell>
          <cell r="M118">
            <v>4.32</v>
          </cell>
          <cell r="O118">
            <v>4.4000000000000004</v>
          </cell>
        </row>
        <row r="119">
          <cell r="A119">
            <v>300753</v>
          </cell>
          <cell r="B119" t="str">
            <v>*********</v>
          </cell>
          <cell r="C119" t="str">
            <v>*********</v>
          </cell>
          <cell r="D119" t="str">
            <v>*********</v>
          </cell>
          <cell r="E119" t="str">
            <v>*********</v>
          </cell>
          <cell r="F119" t="str">
            <v>*********</v>
          </cell>
          <cell r="G119" t="str">
            <v>*********</v>
          </cell>
          <cell r="I119">
            <v>402803</v>
          </cell>
          <cell r="J119" t="str">
            <v>*********</v>
          </cell>
          <cell r="K119" t="str">
            <v>*********</v>
          </cell>
          <cell r="L119" t="str">
            <v>*********</v>
          </cell>
          <cell r="M119" t="str">
            <v>*********</v>
          </cell>
          <cell r="N119" t="str">
            <v>*********</v>
          </cell>
          <cell r="O119" t="str">
            <v>*********</v>
          </cell>
        </row>
        <row r="120">
          <cell r="A120">
            <v>300999</v>
          </cell>
          <cell r="B120" t="str">
            <v>*********</v>
          </cell>
          <cell r="C120" t="str">
            <v>*********</v>
          </cell>
          <cell r="D120" t="str">
            <v>*********</v>
          </cell>
          <cell r="E120" t="str">
            <v>*********</v>
          </cell>
          <cell r="F120" t="str">
            <v>*********</v>
          </cell>
          <cell r="G120" t="str">
            <v>*********</v>
          </cell>
          <cell r="I120" t="str">
            <v>VP-50A</v>
          </cell>
          <cell r="J120" t="str">
            <v>VP-50A</v>
          </cell>
          <cell r="K120" t="str">
            <v>掘削（砂無）</v>
          </cell>
        </row>
        <row r="121">
          <cell r="A121">
            <v>301000</v>
          </cell>
          <cell r="B121">
            <v>1000</v>
          </cell>
          <cell r="C121">
            <v>0.87</v>
          </cell>
          <cell r="D121">
            <v>0.87</v>
          </cell>
          <cell r="E121" t="str">
            <v>管底</v>
          </cell>
          <cell r="F121">
            <v>0.87</v>
          </cell>
          <cell r="G121" t="str">
            <v>砂180ﾟ</v>
          </cell>
          <cell r="I121" t="str">
            <v>管底</v>
          </cell>
          <cell r="J121" t="str">
            <v>管底</v>
          </cell>
          <cell r="K121" t="str">
            <v>掘削（砂有）</v>
          </cell>
          <cell r="L121" t="str">
            <v>砂180ﾟ</v>
          </cell>
          <cell r="M121" t="str">
            <v>砕石埋戻</v>
          </cell>
          <cell r="N121" t="str">
            <v>埋戻し</v>
          </cell>
          <cell r="O121" t="str">
            <v>残土処分</v>
          </cell>
        </row>
        <row r="122">
          <cell r="A122">
            <v>301001</v>
          </cell>
          <cell r="B122">
            <v>0.95</v>
          </cell>
          <cell r="C122">
            <v>0.95</v>
          </cell>
          <cell r="D122">
            <v>0.2</v>
          </cell>
          <cell r="E122">
            <v>0.2</v>
          </cell>
          <cell r="F122">
            <v>0.75</v>
          </cell>
          <cell r="G122">
            <v>0.2</v>
          </cell>
          <cell r="I122">
            <v>500299</v>
          </cell>
          <cell r="J122" t="str">
            <v>*********</v>
          </cell>
          <cell r="K122" t="str">
            <v>*********</v>
          </cell>
          <cell r="L122" t="str">
            <v>*********</v>
          </cell>
          <cell r="M122" t="str">
            <v>*********</v>
          </cell>
          <cell r="N122" t="str">
            <v>*********</v>
          </cell>
          <cell r="O122" t="str">
            <v>*********</v>
          </cell>
        </row>
        <row r="123">
          <cell r="A123">
            <v>301002</v>
          </cell>
          <cell r="B123">
            <v>0.95</v>
          </cell>
          <cell r="C123">
            <v>0.95</v>
          </cell>
          <cell r="D123">
            <v>0.2</v>
          </cell>
          <cell r="E123">
            <v>0.75</v>
          </cell>
          <cell r="F123">
            <v>500300</v>
          </cell>
          <cell r="G123">
            <v>0.95</v>
          </cell>
          <cell r="I123">
            <v>500300</v>
          </cell>
          <cell r="J123">
            <v>300</v>
          </cell>
          <cell r="K123">
            <v>0.14000000000000001</v>
          </cell>
          <cell r="N123">
            <v>0.14000000000000001</v>
          </cell>
        </row>
        <row r="124">
          <cell r="A124">
            <v>301003</v>
          </cell>
          <cell r="B124" t="str">
            <v>*********</v>
          </cell>
          <cell r="C124" t="str">
            <v>*********</v>
          </cell>
          <cell r="D124" t="str">
            <v>*********</v>
          </cell>
          <cell r="E124" t="str">
            <v>*********</v>
          </cell>
          <cell r="F124" t="str">
            <v>*********</v>
          </cell>
          <cell r="G124" t="str">
            <v>*********</v>
          </cell>
          <cell r="I124">
            <v>500301</v>
          </cell>
          <cell r="J124">
            <v>0.18</v>
          </cell>
          <cell r="K124">
            <v>0.18</v>
          </cell>
          <cell r="L124">
            <v>0.06</v>
          </cell>
          <cell r="M124">
            <v>0.12</v>
          </cell>
          <cell r="N124">
            <v>0.12</v>
          </cell>
          <cell r="O124">
            <v>0.06</v>
          </cell>
        </row>
        <row r="125">
          <cell r="A125">
            <v>301199</v>
          </cell>
          <cell r="B125" t="str">
            <v>*********</v>
          </cell>
          <cell r="C125" t="str">
            <v>*********</v>
          </cell>
          <cell r="D125" t="str">
            <v>*********</v>
          </cell>
          <cell r="E125" t="str">
            <v>*********</v>
          </cell>
          <cell r="F125" t="str">
            <v>*********</v>
          </cell>
          <cell r="G125" t="str">
            <v>*********</v>
          </cell>
          <cell r="I125">
            <v>500302</v>
          </cell>
          <cell r="J125">
            <v>0.18</v>
          </cell>
          <cell r="K125">
            <v>0.18</v>
          </cell>
          <cell r="L125">
            <v>0.06</v>
          </cell>
          <cell r="M125">
            <v>0.12</v>
          </cell>
          <cell r="O125">
            <v>0.18</v>
          </cell>
        </row>
        <row r="126">
          <cell r="A126">
            <v>301200</v>
          </cell>
          <cell r="B126">
            <v>1200</v>
          </cell>
          <cell r="C126">
            <v>1.04</v>
          </cell>
          <cell r="D126">
            <v>1.04</v>
          </cell>
          <cell r="E126">
            <v>500350</v>
          </cell>
          <cell r="F126">
            <v>1.04</v>
          </cell>
          <cell r="G126">
            <v>0.16</v>
          </cell>
          <cell r="I126">
            <v>500350</v>
          </cell>
          <cell r="J126">
            <v>350</v>
          </cell>
          <cell r="K126">
            <v>0.16</v>
          </cell>
          <cell r="N126">
            <v>0.16</v>
          </cell>
        </row>
        <row r="127">
          <cell r="A127">
            <v>301201</v>
          </cell>
          <cell r="B127">
            <v>1.1200000000000001</v>
          </cell>
          <cell r="C127">
            <v>1.1200000000000001</v>
          </cell>
          <cell r="D127">
            <v>0.2</v>
          </cell>
          <cell r="E127">
            <v>0.2</v>
          </cell>
          <cell r="F127">
            <v>0.92</v>
          </cell>
          <cell r="G127">
            <v>0.2</v>
          </cell>
          <cell r="I127">
            <v>500351</v>
          </cell>
          <cell r="J127">
            <v>0.21</v>
          </cell>
          <cell r="K127">
            <v>0.21</v>
          </cell>
          <cell r="L127">
            <v>0.06</v>
          </cell>
          <cell r="M127">
            <v>0.15</v>
          </cell>
          <cell r="N127">
            <v>0.15</v>
          </cell>
          <cell r="O127">
            <v>0.06</v>
          </cell>
        </row>
        <row r="128">
          <cell r="A128">
            <v>301202</v>
          </cell>
          <cell r="B128">
            <v>1.1200000000000001</v>
          </cell>
          <cell r="C128">
            <v>1.1200000000000001</v>
          </cell>
          <cell r="D128">
            <v>0.2</v>
          </cell>
          <cell r="E128">
            <v>0.92</v>
          </cell>
          <cell r="F128">
            <v>500352</v>
          </cell>
          <cell r="G128">
            <v>1.1200000000000001</v>
          </cell>
          <cell r="I128">
            <v>500352</v>
          </cell>
          <cell r="J128">
            <v>0.21</v>
          </cell>
          <cell r="K128">
            <v>0.21</v>
          </cell>
          <cell r="L128">
            <v>0.06</v>
          </cell>
          <cell r="M128">
            <v>0.15</v>
          </cell>
          <cell r="O128">
            <v>0.21</v>
          </cell>
        </row>
        <row r="129">
          <cell r="A129">
            <v>301203</v>
          </cell>
          <cell r="B129" t="str">
            <v>*********</v>
          </cell>
          <cell r="C129" t="str">
            <v>*********</v>
          </cell>
          <cell r="D129" t="str">
            <v>*********</v>
          </cell>
          <cell r="E129" t="str">
            <v>*********</v>
          </cell>
          <cell r="F129" t="str">
            <v>*********</v>
          </cell>
          <cell r="G129" t="str">
            <v>*********</v>
          </cell>
          <cell r="I129">
            <v>500400</v>
          </cell>
          <cell r="J129">
            <v>400</v>
          </cell>
          <cell r="K129">
            <v>0.18</v>
          </cell>
          <cell r="N129">
            <v>0.18</v>
          </cell>
        </row>
        <row r="130">
          <cell r="B130" t="str">
            <v>40A</v>
          </cell>
          <cell r="C130" t="str">
            <v>掘削（砂無）</v>
          </cell>
          <cell r="D130">
            <v>500401</v>
          </cell>
          <cell r="E130">
            <v>0.23</v>
          </cell>
          <cell r="F130">
            <v>0.06</v>
          </cell>
          <cell r="G130">
            <v>0.17</v>
          </cell>
          <cell r="I130">
            <v>500401</v>
          </cell>
          <cell r="J130">
            <v>0.23</v>
          </cell>
          <cell r="K130">
            <v>0.23</v>
          </cell>
          <cell r="L130">
            <v>0.06</v>
          </cell>
          <cell r="M130">
            <v>0.17</v>
          </cell>
          <cell r="N130">
            <v>0.17</v>
          </cell>
          <cell r="O130">
            <v>0.06</v>
          </cell>
        </row>
        <row r="131">
          <cell r="B131" t="str">
            <v>土かぶり</v>
          </cell>
          <cell r="C131" t="str">
            <v>掘削（砂有）</v>
          </cell>
          <cell r="D131" t="str">
            <v>保護砂</v>
          </cell>
          <cell r="E131" t="str">
            <v>砕石埋戻</v>
          </cell>
          <cell r="F131" t="str">
            <v>埋戻し</v>
          </cell>
          <cell r="G131" t="str">
            <v>残土処分</v>
          </cell>
          <cell r="I131">
            <v>500402</v>
          </cell>
          <cell r="J131">
            <v>0.23</v>
          </cell>
          <cell r="K131">
            <v>0.23</v>
          </cell>
          <cell r="L131">
            <v>0.06</v>
          </cell>
          <cell r="M131">
            <v>0.17</v>
          </cell>
          <cell r="O131">
            <v>0.23</v>
          </cell>
        </row>
        <row r="132">
          <cell r="A132">
            <v>400299</v>
          </cell>
          <cell r="B132" t="str">
            <v>*********</v>
          </cell>
          <cell r="C132" t="str">
            <v>*********</v>
          </cell>
          <cell r="D132" t="str">
            <v>*********</v>
          </cell>
          <cell r="E132" t="str">
            <v>*********</v>
          </cell>
          <cell r="F132" t="str">
            <v>*********</v>
          </cell>
          <cell r="G132" t="str">
            <v>*********</v>
          </cell>
          <cell r="I132">
            <v>500450</v>
          </cell>
          <cell r="J132">
            <v>450</v>
          </cell>
          <cell r="K132">
            <v>0.21</v>
          </cell>
          <cell r="N132">
            <v>0.21</v>
          </cell>
        </row>
        <row r="133">
          <cell r="A133">
            <v>400300</v>
          </cell>
          <cell r="B133">
            <v>300</v>
          </cell>
          <cell r="C133">
            <v>0.16</v>
          </cell>
          <cell r="D133">
            <v>0.16</v>
          </cell>
          <cell r="E133">
            <v>500451</v>
          </cell>
          <cell r="F133">
            <v>0.16</v>
          </cell>
          <cell r="G133">
            <v>0.06</v>
          </cell>
          <cell r="I133">
            <v>500451</v>
          </cell>
          <cell r="J133">
            <v>0.25</v>
          </cell>
          <cell r="K133">
            <v>0.25</v>
          </cell>
          <cell r="L133">
            <v>0.06</v>
          </cell>
          <cell r="M133">
            <v>0.19</v>
          </cell>
          <cell r="N133">
            <v>0.19</v>
          </cell>
          <cell r="O133">
            <v>0.06</v>
          </cell>
        </row>
        <row r="134">
          <cell r="A134">
            <v>400301</v>
          </cell>
          <cell r="B134">
            <v>0.2</v>
          </cell>
          <cell r="C134">
            <v>0.2</v>
          </cell>
          <cell r="D134">
            <v>0.11</v>
          </cell>
          <cell r="E134">
            <v>0.11</v>
          </cell>
          <cell r="F134">
            <v>0.09</v>
          </cell>
          <cell r="G134">
            <v>0.11</v>
          </cell>
          <cell r="I134">
            <v>500452</v>
          </cell>
          <cell r="J134">
            <v>0.25</v>
          </cell>
          <cell r="K134">
            <v>0.25</v>
          </cell>
          <cell r="L134">
            <v>0.06</v>
          </cell>
          <cell r="M134">
            <v>0.19</v>
          </cell>
          <cell r="O134">
            <v>0.25</v>
          </cell>
        </row>
        <row r="135">
          <cell r="A135">
            <v>400302</v>
          </cell>
          <cell r="B135">
            <v>0.2</v>
          </cell>
          <cell r="C135">
            <v>0.2</v>
          </cell>
          <cell r="D135">
            <v>0.11</v>
          </cell>
          <cell r="E135">
            <v>0.09</v>
          </cell>
          <cell r="F135">
            <v>500500</v>
          </cell>
          <cell r="G135">
            <v>0.2</v>
          </cell>
          <cell r="I135">
            <v>500500</v>
          </cell>
          <cell r="J135">
            <v>500</v>
          </cell>
          <cell r="K135">
            <v>0.23</v>
          </cell>
          <cell r="N135">
            <v>0.23</v>
          </cell>
        </row>
        <row r="136">
          <cell r="A136">
            <v>400303</v>
          </cell>
          <cell r="B136" t="str">
            <v>*********</v>
          </cell>
          <cell r="C136" t="str">
            <v>*********</v>
          </cell>
          <cell r="D136" t="str">
            <v>*********</v>
          </cell>
          <cell r="E136" t="str">
            <v>*********</v>
          </cell>
          <cell r="F136" t="str">
            <v>*********</v>
          </cell>
          <cell r="G136" t="str">
            <v>*********</v>
          </cell>
          <cell r="I136">
            <v>500501</v>
          </cell>
          <cell r="J136">
            <v>0.28000000000000003</v>
          </cell>
          <cell r="K136">
            <v>0.28000000000000003</v>
          </cell>
          <cell r="L136">
            <v>0.06</v>
          </cell>
          <cell r="M136">
            <v>0.22</v>
          </cell>
          <cell r="N136">
            <v>0.22</v>
          </cell>
          <cell r="O136">
            <v>0.06</v>
          </cell>
        </row>
        <row r="137">
          <cell r="A137">
            <v>400449</v>
          </cell>
          <cell r="B137" t="str">
            <v>*********</v>
          </cell>
          <cell r="C137" t="str">
            <v>*********</v>
          </cell>
          <cell r="D137" t="str">
            <v>*********</v>
          </cell>
          <cell r="E137" t="str">
            <v>*********</v>
          </cell>
          <cell r="F137" t="str">
            <v>*********</v>
          </cell>
          <cell r="G137" t="str">
            <v>*********</v>
          </cell>
          <cell r="I137">
            <v>500502</v>
          </cell>
          <cell r="J137">
            <v>0.28000000000000003</v>
          </cell>
          <cell r="K137">
            <v>0.28000000000000003</v>
          </cell>
          <cell r="L137">
            <v>0.06</v>
          </cell>
          <cell r="M137">
            <v>0.22</v>
          </cell>
          <cell r="O137">
            <v>0.28000000000000003</v>
          </cell>
        </row>
        <row r="138">
          <cell r="A138">
            <v>400450</v>
          </cell>
          <cell r="B138">
            <v>450</v>
          </cell>
          <cell r="C138">
            <v>0.22</v>
          </cell>
          <cell r="D138">
            <v>0.22</v>
          </cell>
          <cell r="E138">
            <v>500550</v>
          </cell>
          <cell r="F138">
            <v>0.22</v>
          </cell>
          <cell r="G138">
            <v>0.25</v>
          </cell>
          <cell r="I138">
            <v>500550</v>
          </cell>
          <cell r="J138">
            <v>550</v>
          </cell>
          <cell r="K138">
            <v>0.25</v>
          </cell>
          <cell r="N138">
            <v>0.25</v>
          </cell>
        </row>
        <row r="139">
          <cell r="A139">
            <v>400451</v>
          </cell>
          <cell r="B139">
            <v>0.27</v>
          </cell>
          <cell r="C139">
            <v>0.27</v>
          </cell>
          <cell r="D139">
            <v>0.11</v>
          </cell>
          <cell r="E139">
            <v>0.11</v>
          </cell>
          <cell r="F139">
            <v>0.16</v>
          </cell>
          <cell r="G139">
            <v>0.11</v>
          </cell>
          <cell r="I139">
            <v>500551</v>
          </cell>
          <cell r="J139">
            <v>0.3</v>
          </cell>
          <cell r="K139">
            <v>0.3</v>
          </cell>
          <cell r="L139">
            <v>0.06</v>
          </cell>
          <cell r="M139">
            <v>0.24</v>
          </cell>
          <cell r="N139">
            <v>0.24</v>
          </cell>
          <cell r="O139">
            <v>0.06</v>
          </cell>
        </row>
        <row r="140">
          <cell r="A140">
            <v>400452</v>
          </cell>
          <cell r="B140">
            <v>0.27</v>
          </cell>
          <cell r="C140">
            <v>0.27</v>
          </cell>
          <cell r="D140">
            <v>0.11</v>
          </cell>
          <cell r="E140">
            <v>0.16</v>
          </cell>
          <cell r="F140">
            <v>500552</v>
          </cell>
          <cell r="G140">
            <v>0.27</v>
          </cell>
          <cell r="I140">
            <v>500552</v>
          </cell>
          <cell r="J140">
            <v>0.3</v>
          </cell>
          <cell r="K140">
            <v>0.3</v>
          </cell>
          <cell r="L140">
            <v>0.06</v>
          </cell>
          <cell r="M140">
            <v>0.24</v>
          </cell>
          <cell r="O140">
            <v>0.3</v>
          </cell>
        </row>
        <row r="141">
          <cell r="A141">
            <v>400453</v>
          </cell>
          <cell r="B141" t="str">
            <v>*********</v>
          </cell>
          <cell r="C141" t="str">
            <v>*********</v>
          </cell>
          <cell r="D141" t="str">
            <v>*********</v>
          </cell>
          <cell r="E141" t="str">
            <v>*********</v>
          </cell>
          <cell r="F141" t="str">
            <v>*********</v>
          </cell>
          <cell r="G141" t="str">
            <v>*********</v>
          </cell>
          <cell r="I141">
            <v>500600</v>
          </cell>
          <cell r="J141">
            <v>600</v>
          </cell>
          <cell r="K141">
            <v>0.28000000000000003</v>
          </cell>
          <cell r="N141">
            <v>0.28000000000000003</v>
          </cell>
        </row>
        <row r="142">
          <cell r="A142">
            <v>400599</v>
          </cell>
          <cell r="B142" t="str">
            <v>*********</v>
          </cell>
          <cell r="C142" t="str">
            <v>*********</v>
          </cell>
          <cell r="D142" t="str">
            <v>*********</v>
          </cell>
          <cell r="E142" t="str">
            <v>*********</v>
          </cell>
          <cell r="F142" t="str">
            <v>*********</v>
          </cell>
          <cell r="G142" t="str">
            <v>*********</v>
          </cell>
          <cell r="I142">
            <v>500601</v>
          </cell>
          <cell r="J142">
            <v>0.32</v>
          </cell>
          <cell r="K142">
            <v>0.32</v>
          </cell>
          <cell r="L142">
            <v>0.06</v>
          </cell>
          <cell r="M142">
            <v>0.26</v>
          </cell>
          <cell r="N142">
            <v>0.26</v>
          </cell>
          <cell r="O142">
            <v>0.06</v>
          </cell>
        </row>
        <row r="143">
          <cell r="A143">
            <v>400600</v>
          </cell>
          <cell r="B143">
            <v>450</v>
          </cell>
          <cell r="C143">
            <v>0.28999999999999998</v>
          </cell>
          <cell r="D143">
            <v>0.28999999999999998</v>
          </cell>
          <cell r="E143">
            <v>500602</v>
          </cell>
          <cell r="F143">
            <v>0.28999999999999998</v>
          </cell>
          <cell r="G143">
            <v>0.06</v>
          </cell>
          <cell r="I143">
            <v>500602</v>
          </cell>
          <cell r="J143">
            <v>0.32</v>
          </cell>
          <cell r="K143">
            <v>0.32</v>
          </cell>
          <cell r="L143">
            <v>0.06</v>
          </cell>
          <cell r="M143">
            <v>0.26</v>
          </cell>
          <cell r="O143">
            <v>0.32</v>
          </cell>
        </row>
        <row r="144">
          <cell r="A144">
            <v>400601</v>
          </cell>
          <cell r="B144">
            <v>0.34</v>
          </cell>
          <cell r="C144">
            <v>0.34</v>
          </cell>
          <cell r="D144">
            <v>0.11</v>
          </cell>
          <cell r="E144">
            <v>0.11</v>
          </cell>
          <cell r="F144">
            <v>0.23</v>
          </cell>
          <cell r="G144">
            <v>0.11</v>
          </cell>
          <cell r="I144">
            <v>500650</v>
          </cell>
          <cell r="J144">
            <v>650</v>
          </cell>
          <cell r="K144">
            <v>0.3</v>
          </cell>
          <cell r="N144">
            <v>0.3</v>
          </cell>
        </row>
        <row r="145">
          <cell r="A145">
            <v>400602</v>
          </cell>
          <cell r="B145">
            <v>0.34</v>
          </cell>
          <cell r="C145">
            <v>0.34</v>
          </cell>
          <cell r="D145">
            <v>0.11</v>
          </cell>
          <cell r="E145">
            <v>0.23</v>
          </cell>
          <cell r="F145">
            <v>500651</v>
          </cell>
          <cell r="G145">
            <v>0.34</v>
          </cell>
          <cell r="I145">
            <v>500651</v>
          </cell>
          <cell r="J145">
            <v>0.35</v>
          </cell>
          <cell r="K145">
            <v>0.35</v>
          </cell>
          <cell r="L145">
            <v>0.06</v>
          </cell>
          <cell r="M145">
            <v>0.28999999999999998</v>
          </cell>
          <cell r="N145">
            <v>0.28999999999999998</v>
          </cell>
          <cell r="O145">
            <v>0.06</v>
          </cell>
        </row>
        <row r="146">
          <cell r="A146">
            <v>400603</v>
          </cell>
          <cell r="B146" t="str">
            <v>*********</v>
          </cell>
          <cell r="C146" t="str">
            <v>*********</v>
          </cell>
          <cell r="D146" t="str">
            <v>*********</v>
          </cell>
          <cell r="E146" t="str">
            <v>*********</v>
          </cell>
          <cell r="F146" t="str">
            <v>*********</v>
          </cell>
          <cell r="G146" t="str">
            <v>*********</v>
          </cell>
          <cell r="I146">
            <v>500652</v>
          </cell>
          <cell r="J146">
            <v>0.35</v>
          </cell>
          <cell r="K146">
            <v>0.35</v>
          </cell>
          <cell r="L146">
            <v>0.06</v>
          </cell>
          <cell r="M146">
            <v>0.28999999999999998</v>
          </cell>
          <cell r="O146">
            <v>0.35</v>
          </cell>
        </row>
        <row r="147">
          <cell r="A147">
            <v>400749</v>
          </cell>
          <cell r="B147" t="str">
            <v>*********</v>
          </cell>
          <cell r="C147" t="str">
            <v>*********</v>
          </cell>
          <cell r="D147" t="str">
            <v>*********</v>
          </cell>
          <cell r="E147" t="str">
            <v>*********</v>
          </cell>
          <cell r="F147" t="str">
            <v>*********</v>
          </cell>
          <cell r="G147" t="str">
            <v>*********</v>
          </cell>
          <cell r="I147">
            <v>500700</v>
          </cell>
          <cell r="J147">
            <v>700</v>
          </cell>
          <cell r="K147">
            <v>0.32</v>
          </cell>
          <cell r="N147">
            <v>0.32</v>
          </cell>
        </row>
        <row r="148">
          <cell r="A148">
            <v>400750</v>
          </cell>
          <cell r="B148">
            <v>750</v>
          </cell>
          <cell r="C148">
            <v>0.36</v>
          </cell>
          <cell r="D148">
            <v>0.36</v>
          </cell>
          <cell r="E148">
            <v>500701</v>
          </cell>
          <cell r="F148">
            <v>0.36</v>
          </cell>
          <cell r="G148">
            <v>0.06</v>
          </cell>
          <cell r="I148">
            <v>500701</v>
          </cell>
          <cell r="J148">
            <v>0.37</v>
          </cell>
          <cell r="K148">
            <v>0.37</v>
          </cell>
          <cell r="L148">
            <v>0.06</v>
          </cell>
          <cell r="M148">
            <v>0.31</v>
          </cell>
          <cell r="N148">
            <v>0.31</v>
          </cell>
          <cell r="O148">
            <v>0.06</v>
          </cell>
        </row>
        <row r="149">
          <cell r="A149">
            <v>400751</v>
          </cell>
          <cell r="B149">
            <v>0.4</v>
          </cell>
          <cell r="C149">
            <v>0.4</v>
          </cell>
          <cell r="D149">
            <v>0.11</v>
          </cell>
          <cell r="E149">
            <v>0.11</v>
          </cell>
          <cell r="F149">
            <v>0.28999999999999998</v>
          </cell>
          <cell r="G149">
            <v>0.11</v>
          </cell>
          <cell r="I149">
            <v>500702</v>
          </cell>
          <cell r="J149">
            <v>0.37</v>
          </cell>
          <cell r="K149">
            <v>0.37</v>
          </cell>
          <cell r="L149">
            <v>0.06</v>
          </cell>
          <cell r="M149">
            <v>0.31</v>
          </cell>
          <cell r="O149">
            <v>0.37</v>
          </cell>
        </row>
        <row r="150">
          <cell r="A150">
            <v>400752</v>
          </cell>
          <cell r="B150">
            <v>0.4</v>
          </cell>
          <cell r="C150">
            <v>0.4</v>
          </cell>
          <cell r="D150">
            <v>0.11</v>
          </cell>
          <cell r="E150">
            <v>0.28999999999999998</v>
          </cell>
          <cell r="F150">
            <v>500750</v>
          </cell>
          <cell r="G150">
            <v>0.4</v>
          </cell>
          <cell r="I150">
            <v>500750</v>
          </cell>
          <cell r="J150">
            <v>750</v>
          </cell>
          <cell r="K150">
            <v>0.35</v>
          </cell>
          <cell r="N150">
            <v>0.35</v>
          </cell>
        </row>
        <row r="151">
          <cell r="A151">
            <v>400753</v>
          </cell>
          <cell r="B151" t="str">
            <v>*********</v>
          </cell>
          <cell r="C151" t="str">
            <v>*********</v>
          </cell>
          <cell r="D151" t="str">
            <v>*********</v>
          </cell>
          <cell r="E151" t="str">
            <v>*********</v>
          </cell>
          <cell r="F151" t="str">
            <v>*********</v>
          </cell>
          <cell r="G151" t="str">
            <v>*********</v>
          </cell>
          <cell r="I151">
            <v>500751</v>
          </cell>
          <cell r="J151">
            <v>0.39</v>
          </cell>
          <cell r="K151">
            <v>0.39</v>
          </cell>
          <cell r="L151">
            <v>0.06</v>
          </cell>
          <cell r="M151">
            <v>0.33</v>
          </cell>
          <cell r="N151">
            <v>0.33</v>
          </cell>
          <cell r="O151">
            <v>0.06</v>
          </cell>
        </row>
        <row r="152">
          <cell r="A152">
            <v>400999</v>
          </cell>
          <cell r="B152" t="str">
            <v>*********</v>
          </cell>
          <cell r="C152" t="str">
            <v>*********</v>
          </cell>
          <cell r="D152" t="str">
            <v>*********</v>
          </cell>
          <cell r="E152" t="str">
            <v>*********</v>
          </cell>
          <cell r="F152" t="str">
            <v>*********</v>
          </cell>
          <cell r="G152" t="str">
            <v>*********</v>
          </cell>
          <cell r="I152">
            <v>500752</v>
          </cell>
          <cell r="J152">
            <v>0.39</v>
          </cell>
          <cell r="K152">
            <v>0.39</v>
          </cell>
          <cell r="L152">
            <v>0.06</v>
          </cell>
          <cell r="M152">
            <v>0.33</v>
          </cell>
          <cell r="O152">
            <v>0.39</v>
          </cell>
        </row>
        <row r="153">
          <cell r="A153">
            <v>401000</v>
          </cell>
          <cell r="B153">
            <v>1000</v>
          </cell>
          <cell r="C153">
            <v>0.89</v>
          </cell>
          <cell r="D153">
            <v>0.89</v>
          </cell>
          <cell r="E153">
            <v>500800</v>
          </cell>
          <cell r="F153">
            <v>0.89</v>
          </cell>
          <cell r="G153">
            <v>0.37</v>
          </cell>
          <cell r="I153">
            <v>500800</v>
          </cell>
          <cell r="J153">
            <v>800</v>
          </cell>
          <cell r="K153">
            <v>0.37</v>
          </cell>
          <cell r="N153">
            <v>0.37</v>
          </cell>
        </row>
        <row r="154">
          <cell r="A154">
            <v>401001</v>
          </cell>
          <cell r="B154">
            <v>0.97</v>
          </cell>
          <cell r="C154">
            <v>0.97</v>
          </cell>
          <cell r="D154">
            <v>0.21</v>
          </cell>
          <cell r="E154">
            <v>0.21</v>
          </cell>
          <cell r="F154">
            <v>0.76</v>
          </cell>
          <cell r="G154">
            <v>0.21</v>
          </cell>
          <cell r="I154">
            <v>500801</v>
          </cell>
          <cell r="J154">
            <v>0.41</v>
          </cell>
          <cell r="K154">
            <v>0.41</v>
          </cell>
          <cell r="L154">
            <v>0.06</v>
          </cell>
          <cell r="M154">
            <v>0.35</v>
          </cell>
          <cell r="N154">
            <v>0.35</v>
          </cell>
          <cell r="O154">
            <v>0.06</v>
          </cell>
        </row>
        <row r="155">
          <cell r="A155">
            <v>401002</v>
          </cell>
          <cell r="B155">
            <v>0.97</v>
          </cell>
          <cell r="C155">
            <v>0.97</v>
          </cell>
          <cell r="D155">
            <v>0.21</v>
          </cell>
          <cell r="E155">
            <v>0.76</v>
          </cell>
          <cell r="F155">
            <v>500802</v>
          </cell>
          <cell r="G155">
            <v>0.97</v>
          </cell>
          <cell r="I155">
            <v>500802</v>
          </cell>
          <cell r="J155">
            <v>0.41</v>
          </cell>
          <cell r="K155">
            <v>0.41</v>
          </cell>
          <cell r="L155">
            <v>0.06</v>
          </cell>
          <cell r="M155">
            <v>0.35</v>
          </cell>
          <cell r="O155">
            <v>0.41</v>
          </cell>
        </row>
        <row r="156">
          <cell r="A156">
            <v>401003</v>
          </cell>
          <cell r="B156" t="str">
            <v>*********</v>
          </cell>
          <cell r="C156" t="str">
            <v>*********</v>
          </cell>
          <cell r="D156" t="str">
            <v>*********</v>
          </cell>
          <cell r="E156" t="str">
            <v>*********</v>
          </cell>
          <cell r="F156" t="str">
            <v>*********</v>
          </cell>
          <cell r="G156" t="str">
            <v>*********</v>
          </cell>
          <cell r="I156">
            <v>500850</v>
          </cell>
          <cell r="J156">
            <v>850</v>
          </cell>
          <cell r="K156">
            <v>0.39</v>
          </cell>
          <cell r="N156">
            <v>0.39</v>
          </cell>
        </row>
        <row r="157">
          <cell r="A157">
            <v>401199</v>
          </cell>
          <cell r="B157" t="str">
            <v>*********</v>
          </cell>
          <cell r="C157" t="str">
            <v>*********</v>
          </cell>
          <cell r="D157" t="str">
            <v>*********</v>
          </cell>
          <cell r="E157" t="str">
            <v>*********</v>
          </cell>
          <cell r="F157" t="str">
            <v>*********</v>
          </cell>
          <cell r="G157" t="str">
            <v>*********</v>
          </cell>
          <cell r="I157">
            <v>500851</v>
          </cell>
          <cell r="J157">
            <v>0.44</v>
          </cell>
          <cell r="K157">
            <v>0.44</v>
          </cell>
          <cell r="L157">
            <v>0.06</v>
          </cell>
          <cell r="M157">
            <v>0.38</v>
          </cell>
          <cell r="N157">
            <v>0.38</v>
          </cell>
          <cell r="O157">
            <v>0.06</v>
          </cell>
        </row>
        <row r="158">
          <cell r="A158">
            <v>401200</v>
          </cell>
          <cell r="B158">
            <v>1200</v>
          </cell>
          <cell r="C158">
            <v>1.06</v>
          </cell>
          <cell r="D158">
            <v>1.06</v>
          </cell>
          <cell r="E158">
            <v>500852</v>
          </cell>
          <cell r="F158">
            <v>1.06</v>
          </cell>
          <cell r="G158">
            <v>0.06</v>
          </cell>
          <cell r="I158">
            <v>500852</v>
          </cell>
          <cell r="J158">
            <v>0.44</v>
          </cell>
          <cell r="K158">
            <v>0.44</v>
          </cell>
          <cell r="L158">
            <v>0.06</v>
          </cell>
          <cell r="M158">
            <v>0.38</v>
          </cell>
          <cell r="O158">
            <v>0.44</v>
          </cell>
        </row>
        <row r="159">
          <cell r="A159">
            <v>401201</v>
          </cell>
          <cell r="B159">
            <v>1.1399999999999999</v>
          </cell>
          <cell r="C159">
            <v>1.1399999999999999</v>
          </cell>
          <cell r="D159">
            <v>0.21</v>
          </cell>
          <cell r="E159">
            <v>0.21</v>
          </cell>
          <cell r="F159">
            <v>0.93</v>
          </cell>
          <cell r="G159">
            <v>0.21</v>
          </cell>
          <cell r="I159">
            <v>500900</v>
          </cell>
          <cell r="J159">
            <v>900</v>
          </cell>
          <cell r="K159">
            <v>0.41</v>
          </cell>
          <cell r="N159">
            <v>0.41</v>
          </cell>
        </row>
        <row r="160">
          <cell r="A160">
            <v>401202</v>
          </cell>
          <cell r="B160">
            <v>1.1399999999999999</v>
          </cell>
          <cell r="C160">
            <v>1.1399999999999999</v>
          </cell>
          <cell r="D160">
            <v>0.21</v>
          </cell>
          <cell r="E160">
            <v>0.93</v>
          </cell>
          <cell r="F160">
            <v>500901</v>
          </cell>
          <cell r="G160">
            <v>1.1399999999999999</v>
          </cell>
          <cell r="I160">
            <v>500901</v>
          </cell>
          <cell r="J160">
            <v>0.86</v>
          </cell>
          <cell r="K160">
            <v>0.86</v>
          </cell>
          <cell r="L160">
            <v>0.11</v>
          </cell>
          <cell r="M160">
            <v>0.75</v>
          </cell>
          <cell r="N160">
            <v>0.75</v>
          </cell>
          <cell r="O160">
            <v>0.11</v>
          </cell>
        </row>
        <row r="161">
          <cell r="A161">
            <v>401203</v>
          </cell>
          <cell r="B161" t="str">
            <v>*********</v>
          </cell>
          <cell r="C161" t="str">
            <v>*********</v>
          </cell>
          <cell r="D161" t="str">
            <v>*********</v>
          </cell>
          <cell r="E161" t="str">
            <v>*********</v>
          </cell>
          <cell r="F161" t="str">
            <v>*********</v>
          </cell>
          <cell r="G161" t="str">
            <v>*********</v>
          </cell>
          <cell r="I161">
            <v>500902</v>
          </cell>
          <cell r="J161">
            <v>0.86</v>
          </cell>
          <cell r="K161">
            <v>0.86</v>
          </cell>
          <cell r="L161">
            <v>0.11</v>
          </cell>
          <cell r="M161">
            <v>0.75</v>
          </cell>
          <cell r="O161">
            <v>0.86</v>
          </cell>
        </row>
        <row r="162">
          <cell r="B162" t="str">
            <v>50A</v>
          </cell>
          <cell r="C162" t="str">
            <v>掘削（砂無）</v>
          </cell>
          <cell r="D162">
            <v>500950</v>
          </cell>
          <cell r="E162">
            <v>950</v>
          </cell>
          <cell r="F162">
            <v>0.44</v>
          </cell>
          <cell r="G162">
            <v>0.44</v>
          </cell>
          <cell r="I162">
            <v>500950</v>
          </cell>
          <cell r="J162">
            <v>950</v>
          </cell>
          <cell r="K162">
            <v>0.44</v>
          </cell>
          <cell r="N162">
            <v>0.44</v>
          </cell>
        </row>
        <row r="163">
          <cell r="B163" t="str">
            <v>土かぶり</v>
          </cell>
          <cell r="C163" t="str">
            <v>掘削（砂有）</v>
          </cell>
          <cell r="D163" t="str">
            <v>保護砂</v>
          </cell>
          <cell r="E163" t="str">
            <v>砕石埋戻</v>
          </cell>
          <cell r="F163" t="str">
            <v>埋戻し</v>
          </cell>
          <cell r="G163" t="str">
            <v>残土処分</v>
          </cell>
          <cell r="I163">
            <v>500951</v>
          </cell>
          <cell r="J163">
            <v>0.9</v>
          </cell>
          <cell r="K163">
            <v>0.9</v>
          </cell>
          <cell r="L163">
            <v>0.11</v>
          </cell>
          <cell r="M163">
            <v>0.79</v>
          </cell>
          <cell r="N163">
            <v>0.79</v>
          </cell>
          <cell r="O163">
            <v>0.11</v>
          </cell>
        </row>
        <row r="164">
          <cell r="A164">
            <v>500299</v>
          </cell>
          <cell r="B164" t="str">
            <v>*********</v>
          </cell>
          <cell r="C164" t="str">
            <v>*********</v>
          </cell>
          <cell r="D164" t="str">
            <v>*********</v>
          </cell>
          <cell r="E164" t="str">
            <v>*********</v>
          </cell>
          <cell r="F164" t="str">
            <v>*********</v>
          </cell>
          <cell r="G164" t="str">
            <v>*********</v>
          </cell>
          <cell r="I164">
            <v>500952</v>
          </cell>
          <cell r="J164">
            <v>0.9</v>
          </cell>
          <cell r="K164">
            <v>0.9</v>
          </cell>
          <cell r="L164">
            <v>0.11</v>
          </cell>
          <cell r="M164">
            <v>0.79</v>
          </cell>
          <cell r="O164">
            <v>0.9</v>
          </cell>
        </row>
        <row r="165">
          <cell r="A165">
            <v>500300</v>
          </cell>
          <cell r="B165">
            <v>300</v>
          </cell>
          <cell r="C165">
            <v>0.17</v>
          </cell>
          <cell r="D165">
            <v>0.17</v>
          </cell>
          <cell r="E165">
            <v>501000</v>
          </cell>
          <cell r="F165">
            <v>0.17</v>
          </cell>
          <cell r="G165">
            <v>0.86</v>
          </cell>
          <cell r="I165">
            <v>501000</v>
          </cell>
          <cell r="J165">
            <v>1000</v>
          </cell>
          <cell r="K165">
            <v>0.86</v>
          </cell>
          <cell r="N165">
            <v>0.86</v>
          </cell>
        </row>
        <row r="166">
          <cell r="A166">
            <v>500301</v>
          </cell>
          <cell r="B166">
            <v>0.21</v>
          </cell>
          <cell r="C166">
            <v>0.21</v>
          </cell>
          <cell r="D166">
            <v>0.12</v>
          </cell>
          <cell r="E166">
            <v>0.12</v>
          </cell>
          <cell r="F166">
            <v>0.09</v>
          </cell>
          <cell r="G166">
            <v>0.12</v>
          </cell>
          <cell r="I166">
            <v>501001</v>
          </cell>
          <cell r="J166">
            <v>0.95</v>
          </cell>
          <cell r="K166">
            <v>0.95</v>
          </cell>
          <cell r="L166">
            <v>0.11</v>
          </cell>
          <cell r="M166">
            <v>0.84</v>
          </cell>
          <cell r="N166">
            <v>0.84</v>
          </cell>
          <cell r="O166">
            <v>0.11</v>
          </cell>
        </row>
        <row r="167">
          <cell r="A167">
            <v>500302</v>
          </cell>
          <cell r="B167">
            <v>0.21</v>
          </cell>
          <cell r="C167">
            <v>0.21</v>
          </cell>
          <cell r="D167">
            <v>0.12</v>
          </cell>
          <cell r="E167">
            <v>0.09</v>
          </cell>
          <cell r="F167">
            <v>501002</v>
          </cell>
          <cell r="G167">
            <v>0.21</v>
          </cell>
          <cell r="I167">
            <v>501002</v>
          </cell>
          <cell r="J167">
            <v>0.95</v>
          </cell>
          <cell r="K167">
            <v>0.95</v>
          </cell>
          <cell r="L167">
            <v>0.11</v>
          </cell>
          <cell r="M167">
            <v>0.84</v>
          </cell>
          <cell r="O167">
            <v>0.95</v>
          </cell>
        </row>
        <row r="168">
          <cell r="A168">
            <v>500303</v>
          </cell>
          <cell r="B168" t="str">
            <v>*********</v>
          </cell>
          <cell r="C168" t="str">
            <v>*********</v>
          </cell>
          <cell r="D168" t="str">
            <v>*********</v>
          </cell>
          <cell r="E168" t="str">
            <v>*********</v>
          </cell>
          <cell r="F168" t="str">
            <v>*********</v>
          </cell>
          <cell r="G168" t="str">
            <v>*********</v>
          </cell>
          <cell r="I168">
            <v>501050</v>
          </cell>
          <cell r="J168">
            <v>1050</v>
          </cell>
          <cell r="K168">
            <v>0.9</v>
          </cell>
          <cell r="N168">
            <v>0.9</v>
          </cell>
        </row>
        <row r="169">
          <cell r="A169">
            <v>500449</v>
          </cell>
          <cell r="B169" t="str">
            <v>*********</v>
          </cell>
          <cell r="C169" t="str">
            <v>*********</v>
          </cell>
          <cell r="D169" t="str">
            <v>*********</v>
          </cell>
          <cell r="E169" t="str">
            <v>*********</v>
          </cell>
          <cell r="F169" t="str">
            <v>*********</v>
          </cell>
          <cell r="G169" t="str">
            <v>*********</v>
          </cell>
          <cell r="I169">
            <v>501051</v>
          </cell>
          <cell r="J169">
            <v>0.99</v>
          </cell>
          <cell r="K169">
            <v>0.99</v>
          </cell>
          <cell r="L169">
            <v>0.11</v>
          </cell>
          <cell r="M169">
            <v>0.88</v>
          </cell>
          <cell r="N169">
            <v>0.88</v>
          </cell>
          <cell r="O169">
            <v>0.11</v>
          </cell>
        </row>
        <row r="170">
          <cell r="A170">
            <v>500450</v>
          </cell>
          <cell r="B170">
            <v>450</v>
          </cell>
          <cell r="C170">
            <v>0.23</v>
          </cell>
          <cell r="D170">
            <v>0.23</v>
          </cell>
          <cell r="E170">
            <v>501052</v>
          </cell>
          <cell r="F170">
            <v>0.23</v>
          </cell>
          <cell r="G170">
            <v>0.11</v>
          </cell>
          <cell r="I170">
            <v>501052</v>
          </cell>
          <cell r="J170">
            <v>0.99</v>
          </cell>
          <cell r="K170">
            <v>0.99</v>
          </cell>
          <cell r="L170">
            <v>0.11</v>
          </cell>
          <cell r="M170">
            <v>0.88</v>
          </cell>
          <cell r="O170">
            <v>0.99</v>
          </cell>
        </row>
        <row r="171">
          <cell r="A171">
            <v>500451</v>
          </cell>
          <cell r="B171">
            <v>0.28000000000000003</v>
          </cell>
          <cell r="C171">
            <v>0.28000000000000003</v>
          </cell>
          <cell r="D171">
            <v>0.12</v>
          </cell>
          <cell r="E171">
            <v>0.12</v>
          </cell>
          <cell r="F171">
            <v>0.16</v>
          </cell>
          <cell r="G171">
            <v>0.12</v>
          </cell>
          <cell r="I171">
            <v>501100</v>
          </cell>
          <cell r="J171">
            <v>1100</v>
          </cell>
          <cell r="K171">
            <v>0.95</v>
          </cell>
          <cell r="N171">
            <v>0.95</v>
          </cell>
        </row>
        <row r="172">
          <cell r="A172">
            <v>500452</v>
          </cell>
          <cell r="B172">
            <v>0.28000000000000003</v>
          </cell>
          <cell r="C172">
            <v>0.28000000000000003</v>
          </cell>
          <cell r="D172">
            <v>0.12</v>
          </cell>
          <cell r="E172">
            <v>0.16</v>
          </cell>
          <cell r="F172">
            <v>501101</v>
          </cell>
          <cell r="G172">
            <v>0.28000000000000003</v>
          </cell>
          <cell r="I172">
            <v>501101</v>
          </cell>
          <cell r="J172">
            <v>1.03</v>
          </cell>
          <cell r="K172">
            <v>1.03</v>
          </cell>
          <cell r="L172">
            <v>0.11</v>
          </cell>
          <cell r="M172">
            <v>0.92</v>
          </cell>
          <cell r="N172">
            <v>0.92</v>
          </cell>
          <cell r="O172">
            <v>0.11</v>
          </cell>
        </row>
        <row r="173">
          <cell r="A173">
            <v>500453</v>
          </cell>
          <cell r="B173" t="str">
            <v>*********</v>
          </cell>
          <cell r="C173" t="str">
            <v>*********</v>
          </cell>
          <cell r="D173" t="str">
            <v>*********</v>
          </cell>
          <cell r="E173" t="str">
            <v>*********</v>
          </cell>
          <cell r="F173" t="str">
            <v>*********</v>
          </cell>
          <cell r="G173" t="str">
            <v>*********</v>
          </cell>
          <cell r="I173">
            <v>501102</v>
          </cell>
          <cell r="J173">
            <v>1.03</v>
          </cell>
          <cell r="K173">
            <v>1.03</v>
          </cell>
          <cell r="L173">
            <v>0.11</v>
          </cell>
          <cell r="M173">
            <v>0.92</v>
          </cell>
          <cell r="O173">
            <v>1.03</v>
          </cell>
        </row>
        <row r="174">
          <cell r="A174">
            <v>500599</v>
          </cell>
          <cell r="B174" t="str">
            <v>*********</v>
          </cell>
          <cell r="C174" t="str">
            <v>*********</v>
          </cell>
          <cell r="D174" t="str">
            <v>*********</v>
          </cell>
          <cell r="E174" t="str">
            <v>*********</v>
          </cell>
          <cell r="F174" t="str">
            <v>*********</v>
          </cell>
          <cell r="G174" t="str">
            <v>*********</v>
          </cell>
          <cell r="I174">
            <v>501150</v>
          </cell>
          <cell r="J174">
            <v>1150</v>
          </cell>
          <cell r="K174">
            <v>0.99</v>
          </cell>
          <cell r="N174">
            <v>0.99</v>
          </cell>
        </row>
        <row r="175">
          <cell r="A175">
            <v>500600</v>
          </cell>
          <cell r="B175">
            <v>600</v>
          </cell>
          <cell r="C175">
            <v>0.3</v>
          </cell>
          <cell r="D175">
            <v>0.3</v>
          </cell>
          <cell r="E175">
            <v>501151</v>
          </cell>
          <cell r="F175">
            <v>0.3</v>
          </cell>
          <cell r="G175">
            <v>0.11</v>
          </cell>
          <cell r="I175">
            <v>501151</v>
          </cell>
          <cell r="J175">
            <v>1.08</v>
          </cell>
          <cell r="K175">
            <v>1.08</v>
          </cell>
          <cell r="L175">
            <v>0.11</v>
          </cell>
          <cell r="M175">
            <v>0.97</v>
          </cell>
          <cell r="N175">
            <v>0.97</v>
          </cell>
          <cell r="O175">
            <v>0.11</v>
          </cell>
        </row>
        <row r="176">
          <cell r="A176">
            <v>500601</v>
          </cell>
          <cell r="B176">
            <v>0.35</v>
          </cell>
          <cell r="C176">
            <v>0.35</v>
          </cell>
          <cell r="D176">
            <v>0.12</v>
          </cell>
          <cell r="E176">
            <v>0.12</v>
          </cell>
          <cell r="F176">
            <v>0.23</v>
          </cell>
          <cell r="G176">
            <v>0.12</v>
          </cell>
          <cell r="I176">
            <v>501152</v>
          </cell>
          <cell r="J176">
            <v>1.08</v>
          </cell>
          <cell r="K176">
            <v>1.08</v>
          </cell>
          <cell r="L176">
            <v>0.11</v>
          </cell>
          <cell r="M176">
            <v>0.97</v>
          </cell>
          <cell r="O176">
            <v>1.08</v>
          </cell>
        </row>
        <row r="177">
          <cell r="A177">
            <v>500602</v>
          </cell>
          <cell r="B177">
            <v>0.35</v>
          </cell>
          <cell r="C177">
            <v>0.35</v>
          </cell>
          <cell r="D177">
            <v>0.12</v>
          </cell>
          <cell r="E177">
            <v>0.23</v>
          </cell>
          <cell r="F177">
            <v>501200</v>
          </cell>
          <cell r="G177">
            <v>0.35</v>
          </cell>
          <cell r="I177">
            <v>501200</v>
          </cell>
          <cell r="J177">
            <v>1200</v>
          </cell>
          <cell r="K177">
            <v>1.03</v>
          </cell>
          <cell r="N177">
            <v>1.03</v>
          </cell>
        </row>
        <row r="178">
          <cell r="A178">
            <v>500603</v>
          </cell>
          <cell r="B178" t="str">
            <v>*********</v>
          </cell>
          <cell r="C178" t="str">
            <v>*********</v>
          </cell>
          <cell r="D178" t="str">
            <v>*********</v>
          </cell>
          <cell r="E178" t="str">
            <v>*********</v>
          </cell>
          <cell r="F178" t="str">
            <v>*********</v>
          </cell>
          <cell r="G178" t="str">
            <v>*********</v>
          </cell>
          <cell r="I178">
            <v>501201</v>
          </cell>
          <cell r="J178">
            <v>1.1200000000000001</v>
          </cell>
          <cell r="K178">
            <v>1.1200000000000001</v>
          </cell>
          <cell r="L178">
            <v>0.11</v>
          </cell>
          <cell r="M178">
            <v>1.01</v>
          </cell>
          <cell r="N178">
            <v>1.01</v>
          </cell>
          <cell r="O178">
            <v>0.11</v>
          </cell>
        </row>
        <row r="179">
          <cell r="A179">
            <v>500749</v>
          </cell>
          <cell r="B179" t="str">
            <v>*********</v>
          </cell>
          <cell r="C179" t="str">
            <v>*********</v>
          </cell>
          <cell r="D179" t="str">
            <v>*********</v>
          </cell>
          <cell r="E179" t="str">
            <v>*********</v>
          </cell>
          <cell r="F179" t="str">
            <v>*********</v>
          </cell>
          <cell r="G179" t="str">
            <v>*********</v>
          </cell>
          <cell r="I179">
            <v>501202</v>
          </cell>
          <cell r="J179">
            <v>1.1200000000000001</v>
          </cell>
          <cell r="K179">
            <v>1.1200000000000001</v>
          </cell>
          <cell r="L179">
            <v>0.11</v>
          </cell>
          <cell r="M179">
            <v>1.01</v>
          </cell>
          <cell r="O179">
            <v>1.1200000000000001</v>
          </cell>
        </row>
        <row r="180">
          <cell r="A180">
            <v>500750</v>
          </cell>
          <cell r="B180">
            <v>750</v>
          </cell>
          <cell r="C180">
            <v>0.37</v>
          </cell>
          <cell r="D180">
            <v>0.37</v>
          </cell>
          <cell r="E180">
            <v>501250</v>
          </cell>
          <cell r="F180">
            <v>0.37</v>
          </cell>
          <cell r="G180">
            <v>1.08</v>
          </cell>
          <cell r="I180">
            <v>501250</v>
          </cell>
          <cell r="J180">
            <v>1250</v>
          </cell>
          <cell r="K180">
            <v>1.08</v>
          </cell>
          <cell r="N180">
            <v>1.08</v>
          </cell>
        </row>
        <row r="181">
          <cell r="A181">
            <v>500751</v>
          </cell>
          <cell r="B181">
            <v>0.42</v>
          </cell>
          <cell r="C181">
            <v>0.42</v>
          </cell>
          <cell r="D181">
            <v>0.12</v>
          </cell>
          <cell r="E181">
            <v>0.12</v>
          </cell>
          <cell r="F181">
            <v>0.3</v>
          </cell>
          <cell r="G181">
            <v>0.12</v>
          </cell>
          <cell r="I181">
            <v>501251</v>
          </cell>
          <cell r="J181">
            <v>1.1599999999999999</v>
          </cell>
          <cell r="K181">
            <v>1.1599999999999999</v>
          </cell>
          <cell r="L181">
            <v>0.11</v>
          </cell>
          <cell r="M181">
            <v>1.05</v>
          </cell>
          <cell r="N181">
            <v>1.05</v>
          </cell>
          <cell r="O181">
            <v>0.11</v>
          </cell>
        </row>
        <row r="182">
          <cell r="A182">
            <v>500752</v>
          </cell>
          <cell r="B182">
            <v>0.42</v>
          </cell>
          <cell r="C182">
            <v>0.42</v>
          </cell>
          <cell r="D182">
            <v>0.12</v>
          </cell>
          <cell r="E182">
            <v>0.3</v>
          </cell>
          <cell r="F182">
            <v>501252</v>
          </cell>
          <cell r="G182">
            <v>0.42</v>
          </cell>
          <cell r="I182">
            <v>501252</v>
          </cell>
          <cell r="J182">
            <v>1.1599999999999999</v>
          </cell>
          <cell r="K182">
            <v>1.1599999999999999</v>
          </cell>
          <cell r="L182">
            <v>0.11</v>
          </cell>
          <cell r="M182">
            <v>1.05</v>
          </cell>
          <cell r="O182">
            <v>1.1599999999999999</v>
          </cell>
        </row>
        <row r="183">
          <cell r="A183">
            <v>500753</v>
          </cell>
          <cell r="B183" t="str">
            <v>*********</v>
          </cell>
          <cell r="C183" t="str">
            <v>*********</v>
          </cell>
          <cell r="D183" t="str">
            <v>*********</v>
          </cell>
          <cell r="E183" t="str">
            <v>*********</v>
          </cell>
          <cell r="F183" t="str">
            <v>*********</v>
          </cell>
          <cell r="G183" t="str">
            <v>*********</v>
          </cell>
          <cell r="I183">
            <v>501300</v>
          </cell>
          <cell r="J183">
            <v>1300</v>
          </cell>
          <cell r="K183">
            <v>1.1200000000000001</v>
          </cell>
          <cell r="N183">
            <v>1.1200000000000001</v>
          </cell>
        </row>
        <row r="184">
          <cell r="A184">
            <v>500999</v>
          </cell>
          <cell r="B184" t="str">
            <v>*********</v>
          </cell>
          <cell r="C184" t="str">
            <v>*********</v>
          </cell>
          <cell r="D184" t="str">
            <v>*********</v>
          </cell>
          <cell r="E184" t="str">
            <v>*********</v>
          </cell>
          <cell r="F184" t="str">
            <v>*********</v>
          </cell>
          <cell r="G184" t="str">
            <v>*********</v>
          </cell>
          <cell r="I184">
            <v>501301</v>
          </cell>
          <cell r="J184">
            <v>1.2</v>
          </cell>
          <cell r="K184">
            <v>1.2</v>
          </cell>
          <cell r="L184">
            <v>0.11</v>
          </cell>
          <cell r="M184">
            <v>1.0900000000000001</v>
          </cell>
          <cell r="N184">
            <v>1.0900000000000001</v>
          </cell>
          <cell r="O184">
            <v>0.11</v>
          </cell>
        </row>
        <row r="185">
          <cell r="A185">
            <v>501000</v>
          </cell>
          <cell r="B185">
            <v>1000</v>
          </cell>
          <cell r="C185">
            <v>0.91</v>
          </cell>
          <cell r="D185">
            <v>0.91</v>
          </cell>
          <cell r="E185">
            <v>501302</v>
          </cell>
          <cell r="F185">
            <v>0.91</v>
          </cell>
          <cell r="G185">
            <v>0.11</v>
          </cell>
          <cell r="I185">
            <v>501302</v>
          </cell>
          <cell r="J185">
            <v>1.2</v>
          </cell>
          <cell r="K185">
            <v>1.2</v>
          </cell>
          <cell r="L185">
            <v>0.11</v>
          </cell>
          <cell r="M185">
            <v>1.0900000000000001</v>
          </cell>
          <cell r="O185">
            <v>1.2</v>
          </cell>
        </row>
        <row r="186">
          <cell r="A186">
            <v>501001</v>
          </cell>
          <cell r="B186">
            <v>1</v>
          </cell>
          <cell r="C186">
            <v>1</v>
          </cell>
          <cell r="D186">
            <v>0.22</v>
          </cell>
          <cell r="E186">
            <v>0.22</v>
          </cell>
          <cell r="F186">
            <v>0.78</v>
          </cell>
          <cell r="G186">
            <v>0.22</v>
          </cell>
          <cell r="I186">
            <v>501350</v>
          </cell>
          <cell r="J186">
            <v>1350</v>
          </cell>
          <cell r="K186">
            <v>1.1599999999999999</v>
          </cell>
          <cell r="N186">
            <v>1.1599999999999999</v>
          </cell>
        </row>
        <row r="187">
          <cell r="A187">
            <v>501002</v>
          </cell>
          <cell r="B187">
            <v>1</v>
          </cell>
          <cell r="C187">
            <v>1</v>
          </cell>
          <cell r="D187">
            <v>0.22</v>
          </cell>
          <cell r="E187">
            <v>0.78</v>
          </cell>
          <cell r="F187">
            <v>501351</v>
          </cell>
          <cell r="G187">
            <v>1</v>
          </cell>
          <cell r="I187">
            <v>501351</v>
          </cell>
          <cell r="J187">
            <v>1.25</v>
          </cell>
          <cell r="K187">
            <v>1.25</v>
          </cell>
          <cell r="L187">
            <v>0.11</v>
          </cell>
          <cell r="M187">
            <v>1.1399999999999999</v>
          </cell>
          <cell r="N187">
            <v>1.1399999999999999</v>
          </cell>
          <cell r="O187">
            <v>0.11</v>
          </cell>
        </row>
        <row r="188">
          <cell r="A188">
            <v>501003</v>
          </cell>
          <cell r="B188" t="str">
            <v>*********</v>
          </cell>
          <cell r="C188" t="str">
            <v>*********</v>
          </cell>
          <cell r="D188" t="str">
            <v>*********</v>
          </cell>
          <cell r="E188" t="str">
            <v>*********</v>
          </cell>
          <cell r="F188" t="str">
            <v>*********</v>
          </cell>
          <cell r="G188" t="str">
            <v>*********</v>
          </cell>
          <cell r="I188">
            <v>501352</v>
          </cell>
          <cell r="J188">
            <v>1.25</v>
          </cell>
          <cell r="K188">
            <v>1.25</v>
          </cell>
          <cell r="L188">
            <v>0.11</v>
          </cell>
          <cell r="M188">
            <v>1.1399999999999999</v>
          </cell>
          <cell r="O188">
            <v>1.25</v>
          </cell>
        </row>
        <row r="189">
          <cell r="A189">
            <v>501199</v>
          </cell>
          <cell r="B189" t="str">
            <v>*********</v>
          </cell>
          <cell r="C189" t="str">
            <v>*********</v>
          </cell>
          <cell r="D189" t="str">
            <v>*********</v>
          </cell>
          <cell r="E189" t="str">
            <v>*********</v>
          </cell>
          <cell r="F189" t="str">
            <v>*********</v>
          </cell>
          <cell r="G189" t="str">
            <v>*********</v>
          </cell>
          <cell r="I189">
            <v>501400</v>
          </cell>
          <cell r="J189">
            <v>1400</v>
          </cell>
          <cell r="K189">
            <v>1.2</v>
          </cell>
          <cell r="N189">
            <v>1.2</v>
          </cell>
        </row>
        <row r="190">
          <cell r="A190">
            <v>501200</v>
          </cell>
          <cell r="B190">
            <v>1200</v>
          </cell>
          <cell r="C190">
            <v>1.08</v>
          </cell>
          <cell r="D190">
            <v>1.08</v>
          </cell>
          <cell r="E190">
            <v>501401</v>
          </cell>
          <cell r="F190">
            <v>1.08</v>
          </cell>
          <cell r="G190">
            <v>0.11</v>
          </cell>
          <cell r="I190">
            <v>501401</v>
          </cell>
          <cell r="J190">
            <v>1.29</v>
          </cell>
          <cell r="K190">
            <v>1.29</v>
          </cell>
          <cell r="L190">
            <v>0.11</v>
          </cell>
          <cell r="M190">
            <v>1.18</v>
          </cell>
          <cell r="N190">
            <v>1.18</v>
          </cell>
          <cell r="O190">
            <v>0.11</v>
          </cell>
        </row>
        <row r="191">
          <cell r="A191">
            <v>501201</v>
          </cell>
          <cell r="B191">
            <v>1.17</v>
          </cell>
          <cell r="C191">
            <v>1.17</v>
          </cell>
          <cell r="D191">
            <v>0.22</v>
          </cell>
          <cell r="E191">
            <v>0.22</v>
          </cell>
          <cell r="F191">
            <v>0.95</v>
          </cell>
          <cell r="G191">
            <v>0.22</v>
          </cell>
          <cell r="I191">
            <v>501402</v>
          </cell>
          <cell r="J191">
            <v>1.29</v>
          </cell>
          <cell r="K191">
            <v>1.29</v>
          </cell>
          <cell r="L191">
            <v>0.11</v>
          </cell>
          <cell r="M191">
            <v>1.18</v>
          </cell>
          <cell r="O191">
            <v>1.29</v>
          </cell>
        </row>
        <row r="192">
          <cell r="A192">
            <v>501202</v>
          </cell>
          <cell r="B192">
            <v>1.17</v>
          </cell>
          <cell r="C192">
            <v>1.17</v>
          </cell>
          <cell r="D192">
            <v>0.22</v>
          </cell>
          <cell r="E192">
            <v>0.95</v>
          </cell>
          <cell r="F192">
            <v>501450</v>
          </cell>
          <cell r="G192">
            <v>1.17</v>
          </cell>
          <cell r="I192">
            <v>501450</v>
          </cell>
          <cell r="J192">
            <v>1450</v>
          </cell>
          <cell r="K192">
            <v>1.25</v>
          </cell>
          <cell r="N192">
            <v>1.25</v>
          </cell>
        </row>
        <row r="193">
          <cell r="A193">
            <v>501203</v>
          </cell>
          <cell r="B193" t="str">
            <v>*********</v>
          </cell>
          <cell r="C193" t="str">
            <v>*********</v>
          </cell>
          <cell r="D193" t="str">
            <v>*********</v>
          </cell>
          <cell r="E193" t="str">
            <v>*********</v>
          </cell>
          <cell r="F193" t="str">
            <v>*********</v>
          </cell>
          <cell r="G193" t="str">
            <v>*********</v>
          </cell>
          <cell r="I193">
            <v>501451</v>
          </cell>
          <cell r="J193">
            <v>1.33</v>
          </cell>
          <cell r="K193">
            <v>1.33</v>
          </cell>
          <cell r="L193">
            <v>0.11</v>
          </cell>
          <cell r="M193">
            <v>1.22</v>
          </cell>
          <cell r="N193">
            <v>1.22</v>
          </cell>
          <cell r="O193">
            <v>0.11</v>
          </cell>
        </row>
        <row r="194">
          <cell r="B194" t="str">
            <v>65A</v>
          </cell>
          <cell r="C194" t="str">
            <v>掘削（砂無）</v>
          </cell>
          <cell r="D194">
            <v>501452</v>
          </cell>
          <cell r="E194">
            <v>1.33</v>
          </cell>
          <cell r="F194">
            <v>0.11</v>
          </cell>
          <cell r="G194">
            <v>1.22</v>
          </cell>
          <cell r="I194">
            <v>501452</v>
          </cell>
          <cell r="J194">
            <v>1.33</v>
          </cell>
          <cell r="K194">
            <v>1.33</v>
          </cell>
          <cell r="L194">
            <v>0.11</v>
          </cell>
          <cell r="M194">
            <v>1.22</v>
          </cell>
          <cell r="O194">
            <v>1.33</v>
          </cell>
        </row>
        <row r="195">
          <cell r="B195" t="str">
            <v>土かぶり</v>
          </cell>
          <cell r="C195" t="str">
            <v>掘削（砂有）</v>
          </cell>
          <cell r="D195" t="str">
            <v>保護砂</v>
          </cell>
          <cell r="E195" t="str">
            <v>砕石埋戻</v>
          </cell>
          <cell r="F195" t="str">
            <v>埋戻し</v>
          </cell>
          <cell r="G195" t="str">
            <v>残土処分</v>
          </cell>
          <cell r="I195">
            <v>501500</v>
          </cell>
          <cell r="J195">
            <v>1500</v>
          </cell>
          <cell r="K195">
            <v>1.29</v>
          </cell>
          <cell r="N195">
            <v>1.29</v>
          </cell>
        </row>
        <row r="196">
          <cell r="A196">
            <v>650299</v>
          </cell>
          <cell r="B196" t="str">
            <v>*********</v>
          </cell>
          <cell r="C196" t="str">
            <v>*********</v>
          </cell>
          <cell r="D196" t="str">
            <v>*********</v>
          </cell>
          <cell r="E196" t="str">
            <v>*********</v>
          </cell>
          <cell r="F196" t="str">
            <v>*********</v>
          </cell>
          <cell r="G196" t="str">
            <v>*********</v>
          </cell>
          <cell r="I196">
            <v>501501</v>
          </cell>
          <cell r="J196">
            <v>1.38</v>
          </cell>
          <cell r="K196">
            <v>1.38</v>
          </cell>
          <cell r="L196">
            <v>0.11</v>
          </cell>
          <cell r="M196">
            <v>1.27</v>
          </cell>
          <cell r="N196">
            <v>1.27</v>
          </cell>
          <cell r="O196">
            <v>0.11</v>
          </cell>
        </row>
        <row r="197">
          <cell r="A197">
            <v>650300</v>
          </cell>
          <cell r="B197">
            <v>300</v>
          </cell>
          <cell r="C197">
            <v>0.18</v>
          </cell>
          <cell r="D197">
            <v>0.18</v>
          </cell>
          <cell r="E197">
            <v>501502</v>
          </cell>
          <cell r="F197">
            <v>0.18</v>
          </cell>
          <cell r="G197">
            <v>0.11</v>
          </cell>
          <cell r="I197">
            <v>501502</v>
          </cell>
          <cell r="J197">
            <v>1.38</v>
          </cell>
          <cell r="K197">
            <v>1.38</v>
          </cell>
          <cell r="L197">
            <v>0.11</v>
          </cell>
          <cell r="M197">
            <v>1.27</v>
          </cell>
          <cell r="O197">
            <v>1.38</v>
          </cell>
        </row>
        <row r="198">
          <cell r="A198">
            <v>650301</v>
          </cell>
          <cell r="B198">
            <v>0.23</v>
          </cell>
          <cell r="C198">
            <v>0.23</v>
          </cell>
          <cell r="D198">
            <v>0.13</v>
          </cell>
          <cell r="E198">
            <v>0.13</v>
          </cell>
          <cell r="F198">
            <v>0.1</v>
          </cell>
          <cell r="G198">
            <v>0.13</v>
          </cell>
          <cell r="I198">
            <v>501600</v>
          </cell>
          <cell r="J198">
            <v>1600</v>
          </cell>
          <cell r="K198">
            <v>1.38</v>
          </cell>
          <cell r="N198">
            <v>1.38</v>
          </cell>
        </row>
        <row r="199">
          <cell r="A199">
            <v>650302</v>
          </cell>
          <cell r="B199">
            <v>0.23</v>
          </cell>
          <cell r="C199">
            <v>0.23</v>
          </cell>
          <cell r="D199">
            <v>0.13</v>
          </cell>
          <cell r="E199">
            <v>0.1</v>
          </cell>
          <cell r="F199">
            <v>501601</v>
          </cell>
          <cell r="G199">
            <v>0.23</v>
          </cell>
          <cell r="I199">
            <v>501601</v>
          </cell>
          <cell r="J199">
            <v>1.46</v>
          </cell>
          <cell r="K199">
            <v>1.46</v>
          </cell>
          <cell r="L199">
            <v>0.11</v>
          </cell>
          <cell r="M199">
            <v>1.35</v>
          </cell>
          <cell r="N199">
            <v>1.35</v>
          </cell>
          <cell r="O199">
            <v>0.11</v>
          </cell>
        </row>
        <row r="200">
          <cell r="A200">
            <v>650303</v>
          </cell>
          <cell r="B200" t="str">
            <v>*********</v>
          </cell>
          <cell r="C200" t="str">
            <v>*********</v>
          </cell>
          <cell r="D200" t="str">
            <v>*********</v>
          </cell>
          <cell r="E200" t="str">
            <v>*********</v>
          </cell>
          <cell r="F200" t="str">
            <v>*********</v>
          </cell>
          <cell r="G200" t="str">
            <v>*********</v>
          </cell>
          <cell r="I200">
            <v>501602</v>
          </cell>
          <cell r="J200">
            <v>1.46</v>
          </cell>
          <cell r="K200">
            <v>1.46</v>
          </cell>
          <cell r="L200">
            <v>0.11</v>
          </cell>
          <cell r="M200">
            <v>1.35</v>
          </cell>
          <cell r="O200">
            <v>1.46</v>
          </cell>
        </row>
        <row r="201">
          <cell r="A201">
            <v>650449</v>
          </cell>
          <cell r="B201" t="str">
            <v>*********</v>
          </cell>
          <cell r="C201" t="str">
            <v>*********</v>
          </cell>
          <cell r="D201" t="str">
            <v>*********</v>
          </cell>
          <cell r="E201" t="str">
            <v>*********</v>
          </cell>
          <cell r="F201" t="str">
            <v>*********</v>
          </cell>
          <cell r="G201" t="str">
            <v>*********</v>
          </cell>
          <cell r="I201">
            <v>501700</v>
          </cell>
          <cell r="J201">
            <v>1700</v>
          </cell>
          <cell r="K201">
            <v>1.46</v>
          </cell>
          <cell r="N201">
            <v>1.46</v>
          </cell>
        </row>
        <row r="202">
          <cell r="A202">
            <v>650450</v>
          </cell>
          <cell r="B202">
            <v>450</v>
          </cell>
          <cell r="C202">
            <v>0.25</v>
          </cell>
          <cell r="D202">
            <v>0.25</v>
          </cell>
          <cell r="E202">
            <v>501701</v>
          </cell>
          <cell r="F202">
            <v>0.25</v>
          </cell>
          <cell r="G202">
            <v>0.11</v>
          </cell>
          <cell r="I202">
            <v>501701</v>
          </cell>
          <cell r="J202">
            <v>1.55</v>
          </cell>
          <cell r="K202">
            <v>1.55</v>
          </cell>
          <cell r="L202">
            <v>0.11</v>
          </cell>
          <cell r="M202">
            <v>1.44</v>
          </cell>
          <cell r="N202">
            <v>1.44</v>
          </cell>
          <cell r="O202">
            <v>0.11</v>
          </cell>
        </row>
        <row r="203">
          <cell r="A203">
            <v>650451</v>
          </cell>
          <cell r="B203">
            <v>0.3</v>
          </cell>
          <cell r="C203">
            <v>0.3</v>
          </cell>
          <cell r="D203">
            <v>0.13</v>
          </cell>
          <cell r="E203">
            <v>0.13</v>
          </cell>
          <cell r="F203">
            <v>0.17</v>
          </cell>
          <cell r="G203">
            <v>0.13</v>
          </cell>
          <cell r="I203">
            <v>501702</v>
          </cell>
          <cell r="J203">
            <v>1.55</v>
          </cell>
          <cell r="K203">
            <v>1.55</v>
          </cell>
          <cell r="L203">
            <v>0.11</v>
          </cell>
          <cell r="M203">
            <v>1.44</v>
          </cell>
          <cell r="O203">
            <v>1.55</v>
          </cell>
        </row>
        <row r="204">
          <cell r="A204">
            <v>650452</v>
          </cell>
          <cell r="B204">
            <v>0.3</v>
          </cell>
          <cell r="C204">
            <v>0.3</v>
          </cell>
          <cell r="D204">
            <v>0.13</v>
          </cell>
          <cell r="E204">
            <v>0.17</v>
          </cell>
          <cell r="F204">
            <v>501800</v>
          </cell>
          <cell r="G204">
            <v>0.3</v>
          </cell>
          <cell r="I204">
            <v>501800</v>
          </cell>
          <cell r="J204">
            <v>1800</v>
          </cell>
          <cell r="K204">
            <v>1.55</v>
          </cell>
          <cell r="N204">
            <v>1.55</v>
          </cell>
        </row>
        <row r="205">
          <cell r="A205">
            <v>650453</v>
          </cell>
          <cell r="B205" t="str">
            <v>*********</v>
          </cell>
          <cell r="C205" t="str">
            <v>*********</v>
          </cell>
          <cell r="D205" t="str">
            <v>*********</v>
          </cell>
          <cell r="E205" t="str">
            <v>*********</v>
          </cell>
          <cell r="F205" t="str">
            <v>*********</v>
          </cell>
          <cell r="G205" t="str">
            <v>*********</v>
          </cell>
          <cell r="I205">
            <v>501801</v>
          </cell>
          <cell r="J205">
            <v>1.63</v>
          </cell>
          <cell r="K205">
            <v>1.63</v>
          </cell>
          <cell r="L205">
            <v>0.11</v>
          </cell>
          <cell r="M205">
            <v>1.52</v>
          </cell>
          <cell r="N205">
            <v>1.52</v>
          </cell>
          <cell r="O205">
            <v>0.11</v>
          </cell>
        </row>
        <row r="206">
          <cell r="A206">
            <v>650599</v>
          </cell>
          <cell r="B206" t="str">
            <v>*********</v>
          </cell>
          <cell r="C206" t="str">
            <v>*********</v>
          </cell>
          <cell r="D206" t="str">
            <v>*********</v>
          </cell>
          <cell r="E206" t="str">
            <v>*********</v>
          </cell>
          <cell r="F206" t="str">
            <v>*********</v>
          </cell>
          <cell r="G206" t="str">
            <v>*********</v>
          </cell>
          <cell r="I206">
            <v>501802</v>
          </cell>
          <cell r="J206">
            <v>1.63</v>
          </cell>
          <cell r="K206">
            <v>1.63</v>
          </cell>
          <cell r="L206">
            <v>0.11</v>
          </cell>
          <cell r="M206">
            <v>1.52</v>
          </cell>
          <cell r="O206">
            <v>1.63</v>
          </cell>
        </row>
        <row r="207">
          <cell r="A207">
            <v>650600</v>
          </cell>
          <cell r="B207">
            <v>600</v>
          </cell>
          <cell r="C207">
            <v>0.32</v>
          </cell>
          <cell r="D207">
            <v>0.32</v>
          </cell>
          <cell r="E207">
            <v>501900</v>
          </cell>
          <cell r="F207">
            <v>0.32</v>
          </cell>
          <cell r="G207">
            <v>1.63</v>
          </cell>
          <cell r="I207">
            <v>501900</v>
          </cell>
          <cell r="J207">
            <v>1900</v>
          </cell>
          <cell r="K207">
            <v>1.63</v>
          </cell>
          <cell r="N207">
            <v>1.63</v>
          </cell>
        </row>
        <row r="208">
          <cell r="A208">
            <v>650601</v>
          </cell>
          <cell r="B208">
            <v>0.37</v>
          </cell>
          <cell r="C208">
            <v>0.37</v>
          </cell>
          <cell r="D208">
            <v>0.13</v>
          </cell>
          <cell r="E208">
            <v>0.13</v>
          </cell>
          <cell r="F208">
            <v>0.24</v>
          </cell>
          <cell r="G208">
            <v>0.13</v>
          </cell>
          <cell r="I208">
            <v>501901</v>
          </cell>
          <cell r="J208">
            <v>2.52</v>
          </cell>
          <cell r="K208">
            <v>2.52</v>
          </cell>
          <cell r="L208">
            <v>0.09</v>
          </cell>
          <cell r="M208">
            <v>2.4300000000000002</v>
          </cell>
          <cell r="N208">
            <v>2.4300000000000002</v>
          </cell>
          <cell r="O208">
            <v>0.09</v>
          </cell>
        </row>
        <row r="209">
          <cell r="A209">
            <v>650602</v>
          </cell>
          <cell r="B209">
            <v>0.37</v>
          </cell>
          <cell r="C209">
            <v>0.37</v>
          </cell>
          <cell r="D209">
            <v>0.13</v>
          </cell>
          <cell r="E209">
            <v>0.24</v>
          </cell>
          <cell r="F209">
            <v>501902</v>
          </cell>
          <cell r="G209">
            <v>0.37</v>
          </cell>
          <cell r="I209">
            <v>501902</v>
          </cell>
          <cell r="J209">
            <v>2.52</v>
          </cell>
          <cell r="K209">
            <v>2.52</v>
          </cell>
          <cell r="L209">
            <v>0.09</v>
          </cell>
          <cell r="M209">
            <v>2.4300000000000002</v>
          </cell>
          <cell r="O209">
            <v>2.52</v>
          </cell>
        </row>
        <row r="210">
          <cell r="A210">
            <v>650603</v>
          </cell>
          <cell r="B210" t="str">
            <v>*********</v>
          </cell>
          <cell r="C210" t="str">
            <v>*********</v>
          </cell>
          <cell r="D210" t="str">
            <v>*********</v>
          </cell>
          <cell r="E210" t="str">
            <v>*********</v>
          </cell>
          <cell r="F210" t="str">
            <v>*********</v>
          </cell>
          <cell r="G210" t="str">
            <v>*********</v>
          </cell>
          <cell r="I210">
            <v>502000</v>
          </cell>
          <cell r="J210">
            <v>2000</v>
          </cell>
          <cell r="K210">
            <v>2.52</v>
          </cell>
          <cell r="N210">
            <v>2.52</v>
          </cell>
        </row>
        <row r="211">
          <cell r="A211">
            <v>650749</v>
          </cell>
          <cell r="B211" t="str">
            <v>*********</v>
          </cell>
          <cell r="C211" t="str">
            <v>*********</v>
          </cell>
          <cell r="D211" t="str">
            <v>*********</v>
          </cell>
          <cell r="E211" t="str">
            <v>*********</v>
          </cell>
          <cell r="F211" t="str">
            <v>*********</v>
          </cell>
          <cell r="G211" t="str">
            <v>*********</v>
          </cell>
          <cell r="I211">
            <v>502001</v>
          </cell>
          <cell r="J211">
            <v>2.71</v>
          </cell>
          <cell r="K211">
            <v>2.71</v>
          </cell>
          <cell r="L211">
            <v>0.09</v>
          </cell>
          <cell r="M211">
            <v>2.62</v>
          </cell>
          <cell r="N211">
            <v>2.62</v>
          </cell>
          <cell r="O211">
            <v>0.09</v>
          </cell>
        </row>
        <row r="212">
          <cell r="A212">
            <v>650750</v>
          </cell>
          <cell r="B212">
            <v>750</v>
          </cell>
          <cell r="C212">
            <v>0.39</v>
          </cell>
          <cell r="D212">
            <v>0.39</v>
          </cell>
          <cell r="E212">
            <v>502002</v>
          </cell>
          <cell r="F212">
            <v>0.39</v>
          </cell>
          <cell r="G212">
            <v>0.09</v>
          </cell>
          <cell r="I212">
            <v>502002</v>
          </cell>
          <cell r="J212">
            <v>2.71</v>
          </cell>
          <cell r="K212">
            <v>2.71</v>
          </cell>
          <cell r="L212">
            <v>0.09</v>
          </cell>
          <cell r="M212">
            <v>2.62</v>
          </cell>
          <cell r="O212">
            <v>2.71</v>
          </cell>
        </row>
        <row r="213">
          <cell r="A213">
            <v>650751</v>
          </cell>
          <cell r="B213">
            <v>0.44</v>
          </cell>
          <cell r="C213">
            <v>0.44</v>
          </cell>
          <cell r="D213">
            <v>0.13</v>
          </cell>
          <cell r="E213">
            <v>0.13</v>
          </cell>
          <cell r="F213">
            <v>0.31</v>
          </cell>
          <cell r="G213">
            <v>0.13</v>
          </cell>
          <cell r="I213">
            <v>502100</v>
          </cell>
          <cell r="J213">
            <v>2100</v>
          </cell>
          <cell r="K213">
            <v>2.71</v>
          </cell>
          <cell r="N213">
            <v>2.71</v>
          </cell>
        </row>
        <row r="214">
          <cell r="A214">
            <v>650752</v>
          </cell>
          <cell r="B214">
            <v>0.44</v>
          </cell>
          <cell r="C214">
            <v>0.44</v>
          </cell>
          <cell r="D214">
            <v>0.13</v>
          </cell>
          <cell r="E214">
            <v>0.31</v>
          </cell>
          <cell r="F214">
            <v>502101</v>
          </cell>
          <cell r="G214">
            <v>0.44</v>
          </cell>
          <cell r="I214">
            <v>502101</v>
          </cell>
          <cell r="J214">
            <v>2.9</v>
          </cell>
          <cell r="K214">
            <v>2.9</v>
          </cell>
          <cell r="L214">
            <v>0.09</v>
          </cell>
          <cell r="M214">
            <v>2.81</v>
          </cell>
          <cell r="N214">
            <v>2.81</v>
          </cell>
          <cell r="O214">
            <v>0.09</v>
          </cell>
        </row>
        <row r="215">
          <cell r="A215">
            <v>650753</v>
          </cell>
          <cell r="B215" t="str">
            <v>*********</v>
          </cell>
          <cell r="C215" t="str">
            <v>*********</v>
          </cell>
          <cell r="D215" t="str">
            <v>*********</v>
          </cell>
          <cell r="E215" t="str">
            <v>*********</v>
          </cell>
          <cell r="F215" t="str">
            <v>*********</v>
          </cell>
          <cell r="G215" t="str">
            <v>*********</v>
          </cell>
          <cell r="I215">
            <v>502002</v>
          </cell>
          <cell r="J215">
            <v>2.9</v>
          </cell>
          <cell r="K215">
            <v>2.9</v>
          </cell>
          <cell r="L215">
            <v>0.09</v>
          </cell>
          <cell r="M215">
            <v>2.81</v>
          </cell>
          <cell r="O215">
            <v>2.9</v>
          </cell>
        </row>
        <row r="216">
          <cell r="A216">
            <v>650999</v>
          </cell>
          <cell r="B216" t="str">
            <v>*********</v>
          </cell>
          <cell r="C216" t="str">
            <v>*********</v>
          </cell>
          <cell r="D216" t="str">
            <v>*********</v>
          </cell>
          <cell r="E216" t="str">
            <v>*********</v>
          </cell>
          <cell r="F216" t="str">
            <v>*********</v>
          </cell>
          <cell r="G216" t="str">
            <v>*********</v>
          </cell>
          <cell r="I216">
            <v>502200</v>
          </cell>
          <cell r="J216">
            <v>2200</v>
          </cell>
          <cell r="K216">
            <v>2.9</v>
          </cell>
          <cell r="N216">
            <v>2.9</v>
          </cell>
        </row>
        <row r="217">
          <cell r="A217">
            <v>651000</v>
          </cell>
          <cell r="B217">
            <v>1000</v>
          </cell>
          <cell r="C217">
            <v>0.94</v>
          </cell>
          <cell r="D217">
            <v>0.94</v>
          </cell>
          <cell r="E217">
            <v>502201</v>
          </cell>
          <cell r="F217">
            <v>0.94</v>
          </cell>
          <cell r="G217">
            <v>0.09</v>
          </cell>
          <cell r="I217">
            <v>502201</v>
          </cell>
          <cell r="J217">
            <v>3.11</v>
          </cell>
          <cell r="K217">
            <v>3.11</v>
          </cell>
          <cell r="L217">
            <v>0.09</v>
          </cell>
          <cell r="M217">
            <v>3.02</v>
          </cell>
          <cell r="N217">
            <v>3.02</v>
          </cell>
          <cell r="O217">
            <v>0.09</v>
          </cell>
        </row>
        <row r="218">
          <cell r="A218">
            <v>651001</v>
          </cell>
          <cell r="B218">
            <v>1.03</v>
          </cell>
          <cell r="C218">
            <v>1.03</v>
          </cell>
          <cell r="D218">
            <v>0.24</v>
          </cell>
          <cell r="E218">
            <v>0.24</v>
          </cell>
          <cell r="F218">
            <v>0.79</v>
          </cell>
          <cell r="G218">
            <v>0.24</v>
          </cell>
          <cell r="I218">
            <v>502202</v>
          </cell>
          <cell r="J218">
            <v>3.11</v>
          </cell>
          <cell r="K218">
            <v>3.11</v>
          </cell>
          <cell r="L218">
            <v>0.09</v>
          </cell>
          <cell r="M218">
            <v>3.02</v>
          </cell>
          <cell r="O218">
            <v>3.11</v>
          </cell>
        </row>
        <row r="219">
          <cell r="A219">
            <v>651002</v>
          </cell>
          <cell r="B219">
            <v>1.03</v>
          </cell>
          <cell r="C219">
            <v>1.03</v>
          </cell>
          <cell r="D219">
            <v>0.24</v>
          </cell>
          <cell r="E219">
            <v>0.79</v>
          </cell>
          <cell r="F219">
            <v>502300</v>
          </cell>
          <cell r="G219">
            <v>1.03</v>
          </cell>
          <cell r="I219">
            <v>502300</v>
          </cell>
          <cell r="J219">
            <v>2300</v>
          </cell>
          <cell r="K219">
            <v>3.11</v>
          </cell>
          <cell r="N219">
            <v>3.11</v>
          </cell>
        </row>
        <row r="220">
          <cell r="A220">
            <v>651003</v>
          </cell>
          <cell r="B220" t="str">
            <v>*********</v>
          </cell>
          <cell r="C220" t="str">
            <v>*********</v>
          </cell>
          <cell r="D220" t="str">
            <v>*********</v>
          </cell>
          <cell r="E220" t="str">
            <v>*********</v>
          </cell>
          <cell r="F220" t="str">
            <v>*********</v>
          </cell>
          <cell r="G220" t="str">
            <v>*********</v>
          </cell>
          <cell r="I220">
            <v>502301</v>
          </cell>
          <cell r="J220">
            <v>3.31</v>
          </cell>
          <cell r="K220">
            <v>3.31</v>
          </cell>
          <cell r="L220">
            <v>0.09</v>
          </cell>
          <cell r="M220">
            <v>3.22</v>
          </cell>
          <cell r="N220">
            <v>3.22</v>
          </cell>
          <cell r="O220">
            <v>0.09</v>
          </cell>
        </row>
        <row r="221">
          <cell r="A221">
            <v>651199</v>
          </cell>
          <cell r="B221" t="str">
            <v>*********</v>
          </cell>
          <cell r="C221" t="str">
            <v>*********</v>
          </cell>
          <cell r="D221" t="str">
            <v>*********</v>
          </cell>
          <cell r="E221" t="str">
            <v>*********</v>
          </cell>
          <cell r="F221" t="str">
            <v>*********</v>
          </cell>
          <cell r="G221" t="str">
            <v>*********</v>
          </cell>
          <cell r="I221">
            <v>502302</v>
          </cell>
          <cell r="J221">
            <v>3.31</v>
          </cell>
          <cell r="K221">
            <v>3.31</v>
          </cell>
          <cell r="L221">
            <v>0.09</v>
          </cell>
          <cell r="M221">
            <v>3.22</v>
          </cell>
          <cell r="O221">
            <v>3.31</v>
          </cell>
        </row>
        <row r="222">
          <cell r="A222">
            <v>651200</v>
          </cell>
          <cell r="B222">
            <v>1200</v>
          </cell>
          <cell r="C222">
            <v>1.1200000000000001</v>
          </cell>
          <cell r="D222">
            <v>1.1200000000000001</v>
          </cell>
          <cell r="E222">
            <v>502400</v>
          </cell>
          <cell r="F222">
            <v>1.1200000000000001</v>
          </cell>
          <cell r="G222">
            <v>3.31</v>
          </cell>
          <cell r="I222">
            <v>502400</v>
          </cell>
          <cell r="J222">
            <v>2400</v>
          </cell>
          <cell r="K222">
            <v>3.31</v>
          </cell>
          <cell r="N222">
            <v>3.31</v>
          </cell>
        </row>
        <row r="223">
          <cell r="A223">
            <v>651201</v>
          </cell>
          <cell r="B223">
            <v>1.21</v>
          </cell>
          <cell r="C223">
            <v>1.21</v>
          </cell>
          <cell r="D223">
            <v>0.24</v>
          </cell>
          <cell r="E223">
            <v>0.24</v>
          </cell>
          <cell r="F223">
            <v>0.97</v>
          </cell>
          <cell r="G223">
            <v>0.24</v>
          </cell>
          <cell r="I223">
            <v>502401</v>
          </cell>
          <cell r="J223">
            <v>3.53</v>
          </cell>
          <cell r="K223">
            <v>3.53</v>
          </cell>
          <cell r="L223">
            <v>0.09</v>
          </cell>
          <cell r="M223">
            <v>3.44</v>
          </cell>
          <cell r="N223">
            <v>3.44</v>
          </cell>
          <cell r="O223">
            <v>0.09</v>
          </cell>
        </row>
        <row r="224">
          <cell r="A224">
            <v>651202</v>
          </cell>
          <cell r="B224">
            <v>1.21</v>
          </cell>
          <cell r="C224">
            <v>1.21</v>
          </cell>
          <cell r="D224">
            <v>0.24</v>
          </cell>
          <cell r="E224">
            <v>0.97</v>
          </cell>
          <cell r="F224">
            <v>502402</v>
          </cell>
          <cell r="G224">
            <v>1.21</v>
          </cell>
          <cell r="I224">
            <v>502402</v>
          </cell>
          <cell r="J224">
            <v>3.53</v>
          </cell>
          <cell r="K224">
            <v>3.53</v>
          </cell>
          <cell r="L224">
            <v>0.09</v>
          </cell>
          <cell r="M224">
            <v>3.44</v>
          </cell>
          <cell r="O224">
            <v>3.53</v>
          </cell>
        </row>
        <row r="225">
          <cell r="A225">
            <v>651203</v>
          </cell>
          <cell r="B225" t="str">
            <v>*********</v>
          </cell>
          <cell r="C225" t="str">
            <v>*********</v>
          </cell>
          <cell r="D225" t="str">
            <v>*********</v>
          </cell>
          <cell r="E225" t="str">
            <v>*********</v>
          </cell>
          <cell r="F225" t="str">
            <v>*********</v>
          </cell>
          <cell r="G225" t="str">
            <v>*********</v>
          </cell>
          <cell r="I225">
            <v>502500</v>
          </cell>
          <cell r="J225">
            <v>2500</v>
          </cell>
          <cell r="K225">
            <v>3.53</v>
          </cell>
          <cell r="N225">
            <v>3.53</v>
          </cell>
        </row>
        <row r="226">
          <cell r="B226" t="str">
            <v>75A</v>
          </cell>
          <cell r="C226" t="str">
            <v>掘削（砂無）</v>
          </cell>
          <cell r="D226">
            <v>502501</v>
          </cell>
          <cell r="E226">
            <v>3.74</v>
          </cell>
          <cell r="F226">
            <v>0.09</v>
          </cell>
          <cell r="G226">
            <v>3.65</v>
          </cell>
          <cell r="I226">
            <v>502501</v>
          </cell>
          <cell r="J226">
            <v>3.74</v>
          </cell>
          <cell r="K226">
            <v>3.74</v>
          </cell>
          <cell r="L226">
            <v>0.09</v>
          </cell>
          <cell r="M226">
            <v>3.65</v>
          </cell>
          <cell r="N226">
            <v>3.65</v>
          </cell>
          <cell r="O226">
            <v>0.09</v>
          </cell>
        </row>
        <row r="227">
          <cell r="B227" t="str">
            <v>土かぶり</v>
          </cell>
          <cell r="C227" t="str">
            <v>掘削（砂有）</v>
          </cell>
          <cell r="D227" t="str">
            <v>保護砂</v>
          </cell>
          <cell r="E227" t="str">
            <v>砕石埋戻</v>
          </cell>
          <cell r="F227" t="str">
            <v>埋戻し</v>
          </cell>
          <cell r="G227" t="str">
            <v>残土処分</v>
          </cell>
          <cell r="I227">
            <v>502502</v>
          </cell>
          <cell r="J227">
            <v>3.74</v>
          </cell>
          <cell r="K227">
            <v>3.74</v>
          </cell>
          <cell r="L227">
            <v>0.09</v>
          </cell>
          <cell r="M227">
            <v>3.65</v>
          </cell>
          <cell r="O227">
            <v>3.74</v>
          </cell>
        </row>
        <row r="228">
          <cell r="A228">
            <v>750299</v>
          </cell>
          <cell r="B228" t="str">
            <v>*********</v>
          </cell>
          <cell r="C228" t="str">
            <v>*********</v>
          </cell>
          <cell r="D228" t="str">
            <v>*********</v>
          </cell>
          <cell r="E228" t="str">
            <v>*********</v>
          </cell>
          <cell r="F228" t="str">
            <v>*********</v>
          </cell>
          <cell r="G228" t="str">
            <v>*********</v>
          </cell>
          <cell r="I228">
            <v>502600</v>
          </cell>
          <cell r="J228">
            <v>2600</v>
          </cell>
          <cell r="K228">
            <v>3.74</v>
          </cell>
          <cell r="N228">
            <v>3.74</v>
          </cell>
        </row>
        <row r="229">
          <cell r="A229">
            <v>750300</v>
          </cell>
          <cell r="B229">
            <v>300</v>
          </cell>
          <cell r="C229">
            <v>0.19</v>
          </cell>
          <cell r="D229">
            <v>0.19</v>
          </cell>
          <cell r="E229">
            <v>502601</v>
          </cell>
          <cell r="F229">
            <v>0.19</v>
          </cell>
          <cell r="G229">
            <v>0.09</v>
          </cell>
          <cell r="I229">
            <v>502601</v>
          </cell>
          <cell r="J229">
            <v>3.97</v>
          </cell>
          <cell r="K229">
            <v>3.97</v>
          </cell>
          <cell r="L229">
            <v>0.09</v>
          </cell>
          <cell r="M229">
            <v>3.88</v>
          </cell>
          <cell r="N229">
            <v>3.88</v>
          </cell>
          <cell r="O229">
            <v>0.09</v>
          </cell>
        </row>
        <row r="230">
          <cell r="A230">
            <v>750301</v>
          </cell>
          <cell r="B230">
            <v>0.24</v>
          </cell>
          <cell r="C230">
            <v>0.24</v>
          </cell>
          <cell r="D230">
            <v>0.14000000000000001</v>
          </cell>
          <cell r="E230">
            <v>0.14000000000000001</v>
          </cell>
          <cell r="F230">
            <v>0.1</v>
          </cell>
          <cell r="G230">
            <v>0.14000000000000001</v>
          </cell>
          <cell r="I230">
            <v>502602</v>
          </cell>
          <cell r="J230">
            <v>3.97</v>
          </cell>
          <cell r="K230">
            <v>3.97</v>
          </cell>
          <cell r="L230">
            <v>0.09</v>
          </cell>
          <cell r="M230">
            <v>3.88</v>
          </cell>
          <cell r="O230">
            <v>3.97</v>
          </cell>
        </row>
        <row r="231">
          <cell r="A231">
            <v>750302</v>
          </cell>
          <cell r="B231">
            <v>0.24</v>
          </cell>
          <cell r="C231">
            <v>0.24</v>
          </cell>
          <cell r="D231">
            <v>0.14000000000000001</v>
          </cell>
          <cell r="E231">
            <v>0.1</v>
          </cell>
          <cell r="F231">
            <v>502700</v>
          </cell>
          <cell r="G231">
            <v>0.24</v>
          </cell>
          <cell r="I231">
            <v>502700</v>
          </cell>
          <cell r="J231">
            <v>2700</v>
          </cell>
          <cell r="K231">
            <v>3.97</v>
          </cell>
          <cell r="N231">
            <v>3.97</v>
          </cell>
        </row>
        <row r="232">
          <cell r="A232">
            <v>750303</v>
          </cell>
          <cell r="B232" t="str">
            <v>*********</v>
          </cell>
          <cell r="C232" t="str">
            <v>*********</v>
          </cell>
          <cell r="D232" t="str">
            <v>*********</v>
          </cell>
          <cell r="E232" t="str">
            <v>*********</v>
          </cell>
          <cell r="F232" t="str">
            <v>*********</v>
          </cell>
          <cell r="G232" t="str">
            <v>*********</v>
          </cell>
          <cell r="I232">
            <v>502701</v>
          </cell>
          <cell r="J232">
            <v>4.2</v>
          </cell>
          <cell r="K232">
            <v>4.2</v>
          </cell>
          <cell r="L232">
            <v>0.09</v>
          </cell>
          <cell r="M232">
            <v>4.1100000000000003</v>
          </cell>
          <cell r="N232">
            <v>4.1100000000000003</v>
          </cell>
          <cell r="O232">
            <v>0.09</v>
          </cell>
        </row>
        <row r="233">
          <cell r="A233">
            <v>750449</v>
          </cell>
          <cell r="B233" t="str">
            <v>*********</v>
          </cell>
          <cell r="C233" t="str">
            <v>*********</v>
          </cell>
          <cell r="D233" t="str">
            <v>*********</v>
          </cell>
          <cell r="E233" t="str">
            <v>*********</v>
          </cell>
          <cell r="F233" t="str">
            <v>*********</v>
          </cell>
          <cell r="G233" t="str">
            <v>*********</v>
          </cell>
          <cell r="I233">
            <v>502702</v>
          </cell>
          <cell r="J233">
            <v>4.2</v>
          </cell>
          <cell r="K233">
            <v>4.2</v>
          </cell>
          <cell r="L233">
            <v>0.09</v>
          </cell>
          <cell r="M233">
            <v>4.1100000000000003</v>
          </cell>
          <cell r="O233">
            <v>4.2</v>
          </cell>
        </row>
        <row r="234">
          <cell r="A234">
            <v>750450</v>
          </cell>
          <cell r="B234">
            <v>450</v>
          </cell>
          <cell r="C234">
            <v>0.26</v>
          </cell>
          <cell r="D234">
            <v>0.26</v>
          </cell>
          <cell r="E234">
            <v>502800</v>
          </cell>
          <cell r="F234">
            <v>0.26</v>
          </cell>
          <cell r="G234">
            <v>4.2</v>
          </cell>
          <cell r="I234">
            <v>502800</v>
          </cell>
          <cell r="J234">
            <v>2800</v>
          </cell>
          <cell r="K234">
            <v>4.2</v>
          </cell>
          <cell r="N234">
            <v>4.2</v>
          </cell>
        </row>
        <row r="235">
          <cell r="A235">
            <v>750451</v>
          </cell>
          <cell r="B235">
            <v>0.31</v>
          </cell>
          <cell r="C235">
            <v>0.31</v>
          </cell>
          <cell r="D235">
            <v>0.14000000000000001</v>
          </cell>
          <cell r="E235">
            <v>0.14000000000000001</v>
          </cell>
          <cell r="F235">
            <v>0.17</v>
          </cell>
          <cell r="G235">
            <v>0.14000000000000001</v>
          </cell>
          <cell r="I235">
            <v>502801</v>
          </cell>
          <cell r="J235">
            <v>4.4400000000000004</v>
          </cell>
          <cell r="K235">
            <v>4.4400000000000004</v>
          </cell>
          <cell r="L235">
            <v>0.09</v>
          </cell>
          <cell r="M235">
            <v>4.3499999999999996</v>
          </cell>
          <cell r="N235">
            <v>4.3499999999999996</v>
          </cell>
          <cell r="O235">
            <v>0.09</v>
          </cell>
        </row>
        <row r="236">
          <cell r="A236">
            <v>750452</v>
          </cell>
          <cell r="B236">
            <v>0.31</v>
          </cell>
          <cell r="C236">
            <v>0.31</v>
          </cell>
          <cell r="D236">
            <v>0.14000000000000001</v>
          </cell>
          <cell r="E236">
            <v>0.17</v>
          </cell>
          <cell r="F236">
            <v>502802</v>
          </cell>
          <cell r="G236">
            <v>0.31</v>
          </cell>
          <cell r="I236">
            <v>502802</v>
          </cell>
          <cell r="J236">
            <v>4.4400000000000004</v>
          </cell>
          <cell r="K236">
            <v>4.4400000000000004</v>
          </cell>
          <cell r="L236">
            <v>0.09</v>
          </cell>
          <cell r="M236">
            <v>4.3499999999999996</v>
          </cell>
          <cell r="O236">
            <v>4.4400000000000004</v>
          </cell>
        </row>
        <row r="237">
          <cell r="A237">
            <v>750453</v>
          </cell>
          <cell r="B237" t="str">
            <v>*********</v>
          </cell>
          <cell r="C237" t="str">
            <v>*********</v>
          </cell>
          <cell r="D237" t="str">
            <v>*********</v>
          </cell>
          <cell r="E237" t="str">
            <v>*********</v>
          </cell>
          <cell r="F237" t="str">
            <v>*********</v>
          </cell>
          <cell r="G237" t="str">
            <v>*********</v>
          </cell>
          <cell r="I237">
            <v>502803</v>
          </cell>
          <cell r="J237" t="str">
            <v>*********</v>
          </cell>
          <cell r="K237" t="str">
            <v>*********</v>
          </cell>
          <cell r="L237" t="str">
            <v>*********</v>
          </cell>
          <cell r="M237" t="str">
            <v>*********</v>
          </cell>
          <cell r="N237" t="str">
            <v>*********</v>
          </cell>
          <cell r="O237" t="str">
            <v>*********</v>
          </cell>
        </row>
        <row r="238">
          <cell r="A238">
            <v>750599</v>
          </cell>
          <cell r="B238" t="str">
            <v>*********</v>
          </cell>
          <cell r="C238" t="str">
            <v>*********</v>
          </cell>
          <cell r="D238" t="str">
            <v>*********</v>
          </cell>
          <cell r="E238" t="str">
            <v>*********</v>
          </cell>
          <cell r="F238" t="str">
            <v>*********</v>
          </cell>
          <cell r="G238" t="str">
            <v>*********</v>
          </cell>
          <cell r="I238" t="str">
            <v>VP-65A</v>
          </cell>
          <cell r="J238" t="str">
            <v>VP-65A</v>
          </cell>
          <cell r="K238" t="str">
            <v>掘削（砂無）</v>
          </cell>
        </row>
        <row r="239">
          <cell r="A239">
            <v>750600</v>
          </cell>
          <cell r="B239">
            <v>600</v>
          </cell>
          <cell r="C239">
            <v>0.34</v>
          </cell>
          <cell r="D239">
            <v>0.34</v>
          </cell>
          <cell r="E239" t="str">
            <v>管底</v>
          </cell>
          <cell r="F239">
            <v>0.34</v>
          </cell>
          <cell r="G239" t="str">
            <v>砂180ﾟ</v>
          </cell>
          <cell r="I239" t="str">
            <v>管底</v>
          </cell>
          <cell r="J239" t="str">
            <v>管底</v>
          </cell>
          <cell r="K239" t="str">
            <v>掘削（砂有）</v>
          </cell>
          <cell r="L239" t="str">
            <v>砂180ﾟ</v>
          </cell>
          <cell r="M239" t="str">
            <v>砕石埋戻</v>
          </cell>
          <cell r="N239" t="str">
            <v>埋戻し</v>
          </cell>
          <cell r="O239" t="str">
            <v>残土処分</v>
          </cell>
        </row>
        <row r="240">
          <cell r="A240">
            <v>750601</v>
          </cell>
          <cell r="B240">
            <v>0.39</v>
          </cell>
          <cell r="C240">
            <v>0.39</v>
          </cell>
          <cell r="D240">
            <v>0.14000000000000001</v>
          </cell>
          <cell r="E240">
            <v>0.14000000000000001</v>
          </cell>
          <cell r="F240">
            <v>0.25</v>
          </cell>
          <cell r="G240">
            <v>0.14000000000000001</v>
          </cell>
          <cell r="I240">
            <v>650299</v>
          </cell>
          <cell r="J240" t="str">
            <v>*********</v>
          </cell>
          <cell r="K240" t="str">
            <v>*********</v>
          </cell>
          <cell r="L240" t="str">
            <v>*********</v>
          </cell>
          <cell r="M240" t="str">
            <v>*********</v>
          </cell>
          <cell r="N240" t="str">
            <v>*********</v>
          </cell>
          <cell r="O240" t="str">
            <v>*********</v>
          </cell>
        </row>
        <row r="241">
          <cell r="A241">
            <v>750602</v>
          </cell>
          <cell r="B241">
            <v>0.39</v>
          </cell>
          <cell r="C241">
            <v>0.39</v>
          </cell>
          <cell r="D241">
            <v>0.14000000000000001</v>
          </cell>
          <cell r="E241">
            <v>0.25</v>
          </cell>
          <cell r="F241">
            <v>650300</v>
          </cell>
          <cell r="G241">
            <v>0.39</v>
          </cell>
          <cell r="I241">
            <v>650300</v>
          </cell>
          <cell r="J241">
            <v>300</v>
          </cell>
          <cell r="K241">
            <v>0.14000000000000001</v>
          </cell>
          <cell r="N241">
            <v>0.14000000000000001</v>
          </cell>
        </row>
        <row r="242">
          <cell r="A242">
            <v>750603</v>
          </cell>
          <cell r="B242" t="str">
            <v>*********</v>
          </cell>
          <cell r="C242" t="str">
            <v>*********</v>
          </cell>
          <cell r="D242" t="str">
            <v>*********</v>
          </cell>
          <cell r="E242" t="str">
            <v>*********</v>
          </cell>
          <cell r="F242" t="str">
            <v>*********</v>
          </cell>
          <cell r="G242" t="str">
            <v>*********</v>
          </cell>
          <cell r="I242">
            <v>650301</v>
          </cell>
          <cell r="J242">
            <v>0.19</v>
          </cell>
          <cell r="K242">
            <v>0.19</v>
          </cell>
          <cell r="L242">
            <v>7.0000000000000007E-2</v>
          </cell>
          <cell r="M242">
            <v>0.12</v>
          </cell>
          <cell r="N242">
            <v>0.12</v>
          </cell>
          <cell r="O242">
            <v>7.0000000000000007E-2</v>
          </cell>
        </row>
        <row r="243">
          <cell r="A243">
            <v>750749</v>
          </cell>
          <cell r="B243" t="str">
            <v>*********</v>
          </cell>
          <cell r="C243" t="str">
            <v>*********</v>
          </cell>
          <cell r="D243" t="str">
            <v>*********</v>
          </cell>
          <cell r="E243" t="str">
            <v>*********</v>
          </cell>
          <cell r="F243" t="str">
            <v>*********</v>
          </cell>
          <cell r="G243" t="str">
            <v>*********</v>
          </cell>
          <cell r="I243">
            <v>650302</v>
          </cell>
          <cell r="J243">
            <v>0.19</v>
          </cell>
          <cell r="K243">
            <v>0.19</v>
          </cell>
          <cell r="L243">
            <v>7.0000000000000007E-2</v>
          </cell>
          <cell r="M243">
            <v>0.12</v>
          </cell>
          <cell r="O243">
            <v>0.19</v>
          </cell>
        </row>
        <row r="244">
          <cell r="A244">
            <v>750750</v>
          </cell>
          <cell r="B244">
            <v>750</v>
          </cell>
          <cell r="C244">
            <v>0.41</v>
          </cell>
          <cell r="D244">
            <v>0.41</v>
          </cell>
          <cell r="E244">
            <v>650350</v>
          </cell>
          <cell r="F244">
            <v>0.41</v>
          </cell>
          <cell r="G244">
            <v>0.17</v>
          </cell>
          <cell r="I244">
            <v>650350</v>
          </cell>
          <cell r="J244">
            <v>350</v>
          </cell>
          <cell r="K244">
            <v>0.17</v>
          </cell>
          <cell r="N244">
            <v>0.17</v>
          </cell>
        </row>
        <row r="245">
          <cell r="A245">
            <v>750751</v>
          </cell>
          <cell r="B245">
            <v>0.46</v>
          </cell>
          <cell r="C245">
            <v>0.46</v>
          </cell>
          <cell r="D245">
            <v>0.14000000000000001</v>
          </cell>
          <cell r="E245">
            <v>0.14000000000000001</v>
          </cell>
          <cell r="F245">
            <v>0.32</v>
          </cell>
          <cell r="G245">
            <v>0.14000000000000001</v>
          </cell>
          <cell r="I245">
            <v>650351</v>
          </cell>
          <cell r="J245">
            <v>0.21</v>
          </cell>
          <cell r="K245">
            <v>0.21</v>
          </cell>
          <cell r="L245">
            <v>7.0000000000000007E-2</v>
          </cell>
          <cell r="M245">
            <v>0.14000000000000001</v>
          </cell>
          <cell r="N245">
            <v>0.14000000000000001</v>
          </cell>
          <cell r="O245">
            <v>7.0000000000000007E-2</v>
          </cell>
        </row>
        <row r="246">
          <cell r="A246">
            <v>750752</v>
          </cell>
          <cell r="B246">
            <v>0.46</v>
          </cell>
          <cell r="C246">
            <v>0.46</v>
          </cell>
          <cell r="D246">
            <v>0.14000000000000001</v>
          </cell>
          <cell r="E246">
            <v>0.32</v>
          </cell>
          <cell r="F246">
            <v>650352</v>
          </cell>
          <cell r="G246">
            <v>0.46</v>
          </cell>
          <cell r="I246">
            <v>650352</v>
          </cell>
          <cell r="J246">
            <v>0.21</v>
          </cell>
          <cell r="K246">
            <v>0.21</v>
          </cell>
          <cell r="L246">
            <v>7.0000000000000007E-2</v>
          </cell>
          <cell r="M246">
            <v>0.14000000000000001</v>
          </cell>
          <cell r="O246">
            <v>0.21</v>
          </cell>
        </row>
        <row r="247">
          <cell r="A247">
            <v>750753</v>
          </cell>
          <cell r="B247" t="str">
            <v>*********</v>
          </cell>
          <cell r="C247" t="str">
            <v>*********</v>
          </cell>
          <cell r="D247" t="str">
            <v>*********</v>
          </cell>
          <cell r="E247" t="str">
            <v>*********</v>
          </cell>
          <cell r="F247" t="str">
            <v>*********</v>
          </cell>
          <cell r="G247" t="str">
            <v>*********</v>
          </cell>
          <cell r="I247">
            <v>650400</v>
          </cell>
          <cell r="J247">
            <v>400</v>
          </cell>
          <cell r="K247">
            <v>0.19</v>
          </cell>
          <cell r="N247">
            <v>0.19</v>
          </cell>
        </row>
        <row r="248">
          <cell r="A248">
            <v>7500999</v>
          </cell>
          <cell r="B248" t="str">
            <v>*********</v>
          </cell>
          <cell r="C248" t="str">
            <v>*********</v>
          </cell>
          <cell r="D248" t="str">
            <v>*********</v>
          </cell>
          <cell r="E248" t="str">
            <v>*********</v>
          </cell>
          <cell r="F248" t="str">
            <v>*********</v>
          </cell>
          <cell r="G248" t="str">
            <v>*********</v>
          </cell>
          <cell r="I248">
            <v>650401</v>
          </cell>
          <cell r="J248">
            <v>0.24</v>
          </cell>
          <cell r="K248">
            <v>0.24</v>
          </cell>
          <cell r="L248">
            <v>7.0000000000000007E-2</v>
          </cell>
          <cell r="M248">
            <v>0.17</v>
          </cell>
          <cell r="N248">
            <v>0.17</v>
          </cell>
          <cell r="O248">
            <v>7.0000000000000007E-2</v>
          </cell>
        </row>
        <row r="249">
          <cell r="A249">
            <v>751000</v>
          </cell>
          <cell r="B249">
            <v>1000</v>
          </cell>
          <cell r="C249">
            <v>0.97</v>
          </cell>
          <cell r="D249">
            <v>0.97</v>
          </cell>
          <cell r="E249">
            <v>650402</v>
          </cell>
          <cell r="F249">
            <v>0.97</v>
          </cell>
          <cell r="G249">
            <v>7.0000000000000007E-2</v>
          </cell>
          <cell r="I249">
            <v>650402</v>
          </cell>
          <cell r="J249">
            <v>0.24</v>
          </cell>
          <cell r="K249">
            <v>0.24</v>
          </cell>
          <cell r="L249">
            <v>7.0000000000000007E-2</v>
          </cell>
          <cell r="M249">
            <v>0.17</v>
          </cell>
          <cell r="O249">
            <v>0.24</v>
          </cell>
        </row>
        <row r="250">
          <cell r="A250">
            <v>751001</v>
          </cell>
          <cell r="B250">
            <v>1.06</v>
          </cell>
          <cell r="C250">
            <v>1.06</v>
          </cell>
          <cell r="D250">
            <v>0.26</v>
          </cell>
          <cell r="E250">
            <v>0.26</v>
          </cell>
          <cell r="F250">
            <v>0.8</v>
          </cell>
          <cell r="G250">
            <v>0.26</v>
          </cell>
          <cell r="I250">
            <v>650450</v>
          </cell>
          <cell r="J250">
            <v>450</v>
          </cell>
          <cell r="K250">
            <v>0.21</v>
          </cell>
          <cell r="N250">
            <v>0.21</v>
          </cell>
        </row>
        <row r="251">
          <cell r="A251">
            <v>751002</v>
          </cell>
          <cell r="B251">
            <v>1.06</v>
          </cell>
          <cell r="C251">
            <v>1.06</v>
          </cell>
          <cell r="D251">
            <v>0.26</v>
          </cell>
          <cell r="E251">
            <v>0.8</v>
          </cell>
          <cell r="F251">
            <v>650451</v>
          </cell>
          <cell r="G251">
            <v>1.06</v>
          </cell>
          <cell r="I251">
            <v>650451</v>
          </cell>
          <cell r="J251">
            <v>0.26</v>
          </cell>
          <cell r="K251">
            <v>0.26</v>
          </cell>
          <cell r="L251">
            <v>7.0000000000000007E-2</v>
          </cell>
          <cell r="M251">
            <v>0.19</v>
          </cell>
          <cell r="N251">
            <v>0.19</v>
          </cell>
          <cell r="O251">
            <v>7.0000000000000007E-2</v>
          </cell>
        </row>
        <row r="252">
          <cell r="A252">
            <v>751003</v>
          </cell>
          <cell r="B252" t="str">
            <v>*********</v>
          </cell>
          <cell r="C252" t="str">
            <v>*********</v>
          </cell>
          <cell r="D252" t="str">
            <v>*********</v>
          </cell>
          <cell r="E252" t="str">
            <v>*********</v>
          </cell>
          <cell r="F252" t="str">
            <v>*********</v>
          </cell>
          <cell r="G252" t="str">
            <v>*********</v>
          </cell>
          <cell r="I252">
            <v>650452</v>
          </cell>
          <cell r="J252">
            <v>0.26</v>
          </cell>
          <cell r="K252">
            <v>0.26</v>
          </cell>
          <cell r="L252">
            <v>7.0000000000000007E-2</v>
          </cell>
          <cell r="M252">
            <v>0.19</v>
          </cell>
          <cell r="O252">
            <v>0.26</v>
          </cell>
        </row>
        <row r="253">
          <cell r="A253">
            <v>751199</v>
          </cell>
          <cell r="B253" t="str">
            <v>*********</v>
          </cell>
          <cell r="C253" t="str">
            <v>*********</v>
          </cell>
          <cell r="D253" t="str">
            <v>*********</v>
          </cell>
          <cell r="E253" t="str">
            <v>*********</v>
          </cell>
          <cell r="F253" t="str">
            <v>*********</v>
          </cell>
          <cell r="G253" t="str">
            <v>*********</v>
          </cell>
          <cell r="I253">
            <v>650500</v>
          </cell>
          <cell r="J253">
            <v>500</v>
          </cell>
          <cell r="K253">
            <v>0.24</v>
          </cell>
          <cell r="N253">
            <v>0.24</v>
          </cell>
        </row>
        <row r="254">
          <cell r="A254">
            <v>751200</v>
          </cell>
          <cell r="B254">
            <v>1200</v>
          </cell>
          <cell r="C254">
            <v>1.1499999999999999</v>
          </cell>
          <cell r="D254">
            <v>1.1499999999999999</v>
          </cell>
          <cell r="E254">
            <v>650501</v>
          </cell>
          <cell r="F254">
            <v>1.1499999999999999</v>
          </cell>
          <cell r="G254">
            <v>7.0000000000000007E-2</v>
          </cell>
          <cell r="I254">
            <v>650501</v>
          </cell>
          <cell r="J254">
            <v>0.28999999999999998</v>
          </cell>
          <cell r="K254">
            <v>0.28999999999999998</v>
          </cell>
          <cell r="L254">
            <v>7.0000000000000007E-2</v>
          </cell>
          <cell r="M254">
            <v>0.22</v>
          </cell>
          <cell r="N254">
            <v>0.22</v>
          </cell>
          <cell r="O254">
            <v>7.0000000000000007E-2</v>
          </cell>
        </row>
        <row r="255">
          <cell r="A255">
            <v>751201</v>
          </cell>
          <cell r="B255">
            <v>1.23</v>
          </cell>
          <cell r="C255">
            <v>1.23</v>
          </cell>
          <cell r="D255">
            <v>0.26</v>
          </cell>
          <cell r="E255">
            <v>0.26</v>
          </cell>
          <cell r="F255">
            <v>0.97</v>
          </cell>
          <cell r="G255">
            <v>0.26</v>
          </cell>
          <cell r="I255">
            <v>650502</v>
          </cell>
          <cell r="J255">
            <v>0.28999999999999998</v>
          </cell>
          <cell r="K255">
            <v>0.28999999999999998</v>
          </cell>
          <cell r="L255">
            <v>7.0000000000000007E-2</v>
          </cell>
          <cell r="M255">
            <v>0.22</v>
          </cell>
          <cell r="O255">
            <v>0.28999999999999998</v>
          </cell>
        </row>
        <row r="256">
          <cell r="A256">
            <v>751202</v>
          </cell>
          <cell r="B256">
            <v>1.23</v>
          </cell>
          <cell r="C256">
            <v>1.23</v>
          </cell>
          <cell r="D256">
            <v>0.26</v>
          </cell>
          <cell r="E256">
            <v>0.97</v>
          </cell>
          <cell r="F256">
            <v>650550</v>
          </cell>
          <cell r="G256">
            <v>1.23</v>
          </cell>
          <cell r="I256">
            <v>650550</v>
          </cell>
          <cell r="J256">
            <v>550</v>
          </cell>
          <cell r="K256">
            <v>0.26</v>
          </cell>
          <cell r="N256">
            <v>0.26</v>
          </cell>
        </row>
        <row r="257">
          <cell r="A257">
            <v>751203</v>
          </cell>
          <cell r="B257" t="str">
            <v>*********</v>
          </cell>
          <cell r="C257" t="str">
            <v>*********</v>
          </cell>
          <cell r="D257" t="str">
            <v>*********</v>
          </cell>
          <cell r="E257" t="str">
            <v>*********</v>
          </cell>
          <cell r="F257" t="str">
            <v>*********</v>
          </cell>
          <cell r="G257" t="str">
            <v>*********</v>
          </cell>
          <cell r="I257">
            <v>650551</v>
          </cell>
          <cell r="J257">
            <v>0.31</v>
          </cell>
          <cell r="K257">
            <v>0.31</v>
          </cell>
          <cell r="L257">
            <v>7.0000000000000007E-2</v>
          </cell>
          <cell r="M257">
            <v>0.24</v>
          </cell>
          <cell r="N257">
            <v>0.24</v>
          </cell>
          <cell r="O257">
            <v>7.0000000000000007E-2</v>
          </cell>
        </row>
        <row r="258">
          <cell r="B258" t="str">
            <v>100A</v>
          </cell>
          <cell r="C258" t="str">
            <v>掘削（砂無）</v>
          </cell>
          <cell r="D258">
            <v>650552</v>
          </cell>
          <cell r="E258">
            <v>0.31</v>
          </cell>
          <cell r="F258">
            <v>7.0000000000000007E-2</v>
          </cell>
          <cell r="G258">
            <v>0.24</v>
          </cell>
          <cell r="I258">
            <v>650552</v>
          </cell>
          <cell r="J258">
            <v>0.31</v>
          </cell>
          <cell r="K258">
            <v>0.31</v>
          </cell>
          <cell r="L258">
            <v>7.0000000000000007E-2</v>
          </cell>
          <cell r="M258">
            <v>0.24</v>
          </cell>
          <cell r="O258">
            <v>0.31</v>
          </cell>
        </row>
        <row r="259">
          <cell r="B259" t="str">
            <v>土かぶり</v>
          </cell>
          <cell r="C259" t="str">
            <v>掘削（砂有）</v>
          </cell>
          <cell r="D259" t="str">
            <v>保護砂</v>
          </cell>
          <cell r="E259" t="str">
            <v>砕石埋戻</v>
          </cell>
          <cell r="F259" t="str">
            <v>埋戻し</v>
          </cell>
          <cell r="G259" t="str">
            <v>残土処分</v>
          </cell>
          <cell r="I259">
            <v>650600</v>
          </cell>
          <cell r="J259">
            <v>600</v>
          </cell>
          <cell r="K259">
            <v>0.28999999999999998</v>
          </cell>
          <cell r="N259">
            <v>0.28999999999999998</v>
          </cell>
        </row>
        <row r="260">
          <cell r="A260">
            <v>1000299</v>
          </cell>
          <cell r="B260" t="str">
            <v>*********</v>
          </cell>
          <cell r="C260" t="str">
            <v>*********</v>
          </cell>
          <cell r="D260" t="str">
            <v>*********</v>
          </cell>
          <cell r="E260" t="str">
            <v>*********</v>
          </cell>
          <cell r="F260" t="str">
            <v>*********</v>
          </cell>
          <cell r="G260" t="str">
            <v>*********</v>
          </cell>
          <cell r="I260">
            <v>650601</v>
          </cell>
          <cell r="J260">
            <v>0.33</v>
          </cell>
          <cell r="K260">
            <v>0.33</v>
          </cell>
          <cell r="L260">
            <v>7.0000000000000007E-2</v>
          </cell>
          <cell r="M260">
            <v>0.26</v>
          </cell>
          <cell r="N260">
            <v>0.26</v>
          </cell>
          <cell r="O260">
            <v>7.0000000000000007E-2</v>
          </cell>
        </row>
        <row r="261">
          <cell r="A261">
            <v>1000300</v>
          </cell>
          <cell r="B261">
            <v>300</v>
          </cell>
          <cell r="C261">
            <v>0.21</v>
          </cell>
          <cell r="D261">
            <v>0.21</v>
          </cell>
          <cell r="E261">
            <v>650602</v>
          </cell>
          <cell r="F261">
            <v>0.21</v>
          </cell>
          <cell r="G261">
            <v>7.0000000000000007E-2</v>
          </cell>
          <cell r="I261">
            <v>650602</v>
          </cell>
          <cell r="J261">
            <v>0.33</v>
          </cell>
          <cell r="K261">
            <v>0.33</v>
          </cell>
          <cell r="L261">
            <v>7.0000000000000007E-2</v>
          </cell>
          <cell r="M261">
            <v>0.26</v>
          </cell>
          <cell r="O261">
            <v>0.33</v>
          </cell>
        </row>
        <row r="262">
          <cell r="A262">
            <v>1000301</v>
          </cell>
          <cell r="B262">
            <v>0.26</v>
          </cell>
          <cell r="C262">
            <v>0.26</v>
          </cell>
          <cell r="D262">
            <v>0.16</v>
          </cell>
          <cell r="E262">
            <v>0.16</v>
          </cell>
          <cell r="F262">
            <v>0.1</v>
          </cell>
          <cell r="G262">
            <v>0.16</v>
          </cell>
          <cell r="I262">
            <v>650650</v>
          </cell>
          <cell r="J262">
            <v>650</v>
          </cell>
          <cell r="K262">
            <v>0.31</v>
          </cell>
          <cell r="N262">
            <v>0.31</v>
          </cell>
        </row>
        <row r="263">
          <cell r="A263">
            <v>1000302</v>
          </cell>
          <cell r="B263">
            <v>0.26</v>
          </cell>
          <cell r="C263">
            <v>0.26</v>
          </cell>
          <cell r="D263">
            <v>0.16</v>
          </cell>
          <cell r="E263">
            <v>0.1</v>
          </cell>
          <cell r="F263">
            <v>650651</v>
          </cell>
          <cell r="G263">
            <v>0.26</v>
          </cell>
          <cell r="I263">
            <v>650651</v>
          </cell>
          <cell r="J263">
            <v>0.36</v>
          </cell>
          <cell r="K263">
            <v>0.36</v>
          </cell>
          <cell r="L263">
            <v>7.0000000000000007E-2</v>
          </cell>
          <cell r="M263">
            <v>0.28999999999999998</v>
          </cell>
          <cell r="N263">
            <v>0.28999999999999998</v>
          </cell>
          <cell r="O263">
            <v>7.0000000000000007E-2</v>
          </cell>
        </row>
        <row r="264">
          <cell r="A264">
            <v>1000303</v>
          </cell>
          <cell r="B264" t="str">
            <v>*********</v>
          </cell>
          <cell r="C264" t="str">
            <v>*********</v>
          </cell>
          <cell r="D264" t="str">
            <v>*********</v>
          </cell>
          <cell r="E264" t="str">
            <v>*********</v>
          </cell>
          <cell r="F264" t="str">
            <v>*********</v>
          </cell>
          <cell r="G264" t="str">
            <v>*********</v>
          </cell>
          <cell r="I264">
            <v>650652</v>
          </cell>
          <cell r="J264">
            <v>0.36</v>
          </cell>
          <cell r="K264">
            <v>0.36</v>
          </cell>
          <cell r="L264">
            <v>7.0000000000000007E-2</v>
          </cell>
          <cell r="M264">
            <v>0.28999999999999998</v>
          </cell>
          <cell r="O264">
            <v>0.36</v>
          </cell>
        </row>
        <row r="265">
          <cell r="A265">
            <v>1000449</v>
          </cell>
          <cell r="B265" t="str">
            <v>*********</v>
          </cell>
          <cell r="C265" t="str">
            <v>*********</v>
          </cell>
          <cell r="D265" t="str">
            <v>*********</v>
          </cell>
          <cell r="E265" t="str">
            <v>*********</v>
          </cell>
          <cell r="F265" t="str">
            <v>*********</v>
          </cell>
          <cell r="G265" t="str">
            <v>*********</v>
          </cell>
          <cell r="I265">
            <v>650700</v>
          </cell>
          <cell r="J265">
            <v>700</v>
          </cell>
          <cell r="K265">
            <v>0.33</v>
          </cell>
          <cell r="N265">
            <v>0.33</v>
          </cell>
        </row>
        <row r="266">
          <cell r="A266">
            <v>1000450</v>
          </cell>
          <cell r="B266">
            <v>450</v>
          </cell>
          <cell r="C266">
            <v>0.28999999999999998</v>
          </cell>
          <cell r="D266">
            <v>0.28999999999999998</v>
          </cell>
          <cell r="E266">
            <v>650701</v>
          </cell>
          <cell r="F266">
            <v>0.28999999999999998</v>
          </cell>
          <cell r="G266">
            <v>7.0000000000000007E-2</v>
          </cell>
          <cell r="I266">
            <v>650701</v>
          </cell>
          <cell r="J266">
            <v>0.38</v>
          </cell>
          <cell r="K266">
            <v>0.38</v>
          </cell>
          <cell r="L266">
            <v>7.0000000000000007E-2</v>
          </cell>
          <cell r="M266">
            <v>0.31</v>
          </cell>
          <cell r="N266">
            <v>0.31</v>
          </cell>
          <cell r="O266">
            <v>7.0000000000000007E-2</v>
          </cell>
        </row>
        <row r="267">
          <cell r="A267">
            <v>1000451</v>
          </cell>
          <cell r="B267">
            <v>0.34</v>
          </cell>
          <cell r="C267">
            <v>0.34</v>
          </cell>
          <cell r="D267">
            <v>0.16</v>
          </cell>
          <cell r="E267">
            <v>0.16</v>
          </cell>
          <cell r="F267">
            <v>0.18</v>
          </cell>
          <cell r="G267">
            <v>0.16</v>
          </cell>
          <cell r="I267">
            <v>650702</v>
          </cell>
          <cell r="J267">
            <v>0.38</v>
          </cell>
          <cell r="K267">
            <v>0.38</v>
          </cell>
          <cell r="L267">
            <v>7.0000000000000007E-2</v>
          </cell>
          <cell r="M267">
            <v>0.31</v>
          </cell>
          <cell r="O267">
            <v>0.38</v>
          </cell>
        </row>
        <row r="268">
          <cell r="A268">
            <v>1000452</v>
          </cell>
          <cell r="B268">
            <v>0.34</v>
          </cell>
          <cell r="C268">
            <v>0.34</v>
          </cell>
          <cell r="D268">
            <v>0.16</v>
          </cell>
          <cell r="E268">
            <v>0.18</v>
          </cell>
          <cell r="F268">
            <v>650750</v>
          </cell>
          <cell r="G268">
            <v>0.34</v>
          </cell>
          <cell r="I268">
            <v>650750</v>
          </cell>
          <cell r="J268">
            <v>750</v>
          </cell>
          <cell r="K268">
            <v>0.36</v>
          </cell>
          <cell r="N268">
            <v>0.36</v>
          </cell>
        </row>
        <row r="269">
          <cell r="A269">
            <v>1000453</v>
          </cell>
          <cell r="B269" t="str">
            <v>*********</v>
          </cell>
          <cell r="C269" t="str">
            <v>*********</v>
          </cell>
          <cell r="D269" t="str">
            <v>*********</v>
          </cell>
          <cell r="E269" t="str">
            <v>*********</v>
          </cell>
          <cell r="F269" t="str">
            <v>*********</v>
          </cell>
          <cell r="G269" t="str">
            <v>*********</v>
          </cell>
          <cell r="I269">
            <v>650751</v>
          </cell>
          <cell r="J269">
            <v>0.4</v>
          </cell>
          <cell r="K269">
            <v>0.4</v>
          </cell>
          <cell r="L269">
            <v>7.0000000000000007E-2</v>
          </cell>
          <cell r="M269">
            <v>0.33</v>
          </cell>
          <cell r="N269">
            <v>0.33</v>
          </cell>
          <cell r="O269">
            <v>7.0000000000000007E-2</v>
          </cell>
        </row>
        <row r="270">
          <cell r="A270">
            <v>1000599</v>
          </cell>
          <cell r="B270" t="str">
            <v>*********</v>
          </cell>
          <cell r="C270" t="str">
            <v>*********</v>
          </cell>
          <cell r="D270" t="str">
            <v>*********</v>
          </cell>
          <cell r="E270" t="str">
            <v>*********</v>
          </cell>
          <cell r="F270" t="str">
            <v>*********</v>
          </cell>
          <cell r="G270" t="str">
            <v>*********</v>
          </cell>
          <cell r="I270">
            <v>650752</v>
          </cell>
          <cell r="J270">
            <v>0.4</v>
          </cell>
          <cell r="K270">
            <v>0.4</v>
          </cell>
          <cell r="L270">
            <v>7.0000000000000007E-2</v>
          </cell>
          <cell r="M270">
            <v>0.33</v>
          </cell>
          <cell r="O270">
            <v>0.4</v>
          </cell>
        </row>
        <row r="271">
          <cell r="A271">
            <v>1000600</v>
          </cell>
          <cell r="B271">
            <v>600</v>
          </cell>
          <cell r="C271">
            <v>0.37</v>
          </cell>
          <cell r="D271">
            <v>0.37</v>
          </cell>
          <cell r="E271">
            <v>650800</v>
          </cell>
          <cell r="F271">
            <v>0.37</v>
          </cell>
          <cell r="G271">
            <v>0.38</v>
          </cell>
          <cell r="I271">
            <v>650800</v>
          </cell>
          <cell r="J271">
            <v>800</v>
          </cell>
          <cell r="K271">
            <v>0.38</v>
          </cell>
          <cell r="N271">
            <v>0.38</v>
          </cell>
        </row>
        <row r="272">
          <cell r="A272">
            <v>1000601</v>
          </cell>
          <cell r="B272">
            <v>0.42</v>
          </cell>
          <cell r="C272">
            <v>0.42</v>
          </cell>
          <cell r="D272">
            <v>0.16</v>
          </cell>
          <cell r="E272">
            <v>0.16</v>
          </cell>
          <cell r="F272">
            <v>0.26</v>
          </cell>
          <cell r="G272">
            <v>0.16</v>
          </cell>
          <cell r="I272">
            <v>650801</v>
          </cell>
          <cell r="J272">
            <v>0.43</v>
          </cell>
          <cell r="K272">
            <v>0.43</v>
          </cell>
          <cell r="L272">
            <v>7.0000000000000007E-2</v>
          </cell>
          <cell r="M272">
            <v>0.36</v>
          </cell>
          <cell r="N272">
            <v>0.36</v>
          </cell>
          <cell r="O272">
            <v>7.0000000000000007E-2</v>
          </cell>
        </row>
        <row r="273">
          <cell r="A273">
            <v>1000602</v>
          </cell>
          <cell r="B273">
            <v>0.42</v>
          </cell>
          <cell r="C273">
            <v>0.42</v>
          </cell>
          <cell r="D273">
            <v>0.16</v>
          </cell>
          <cell r="E273">
            <v>0.26</v>
          </cell>
          <cell r="F273">
            <v>650802</v>
          </cell>
          <cell r="G273">
            <v>0.42</v>
          </cell>
          <cell r="I273">
            <v>650802</v>
          </cell>
          <cell r="J273">
            <v>0.43</v>
          </cell>
          <cell r="K273">
            <v>0.43</v>
          </cell>
          <cell r="L273">
            <v>7.0000000000000007E-2</v>
          </cell>
          <cell r="M273">
            <v>0.36</v>
          </cell>
          <cell r="O273">
            <v>0.43</v>
          </cell>
        </row>
        <row r="274">
          <cell r="A274">
            <v>1000603</v>
          </cell>
          <cell r="B274" t="str">
            <v>*********</v>
          </cell>
          <cell r="C274" t="str">
            <v>*********</v>
          </cell>
          <cell r="D274" t="str">
            <v>*********</v>
          </cell>
          <cell r="E274" t="str">
            <v>*********</v>
          </cell>
          <cell r="F274" t="str">
            <v>*********</v>
          </cell>
          <cell r="G274" t="str">
            <v>*********</v>
          </cell>
          <cell r="I274">
            <v>650850</v>
          </cell>
          <cell r="J274">
            <v>850</v>
          </cell>
          <cell r="K274">
            <v>0.4</v>
          </cell>
          <cell r="N274">
            <v>0.4</v>
          </cell>
        </row>
        <row r="275">
          <cell r="A275">
            <v>1000749</v>
          </cell>
          <cell r="B275" t="str">
            <v>*********</v>
          </cell>
          <cell r="C275" t="str">
            <v>*********</v>
          </cell>
          <cell r="D275" t="str">
            <v>*********</v>
          </cell>
          <cell r="E275" t="str">
            <v>*********</v>
          </cell>
          <cell r="F275" t="str">
            <v>*********</v>
          </cell>
          <cell r="G275" t="str">
            <v>*********</v>
          </cell>
          <cell r="I275">
            <v>650851</v>
          </cell>
          <cell r="J275">
            <v>0.45</v>
          </cell>
          <cell r="K275">
            <v>0.45</v>
          </cell>
          <cell r="L275">
            <v>7.0000000000000007E-2</v>
          </cell>
          <cell r="M275">
            <v>0.38</v>
          </cell>
          <cell r="N275">
            <v>0.38</v>
          </cell>
          <cell r="O275">
            <v>7.0000000000000007E-2</v>
          </cell>
        </row>
        <row r="276">
          <cell r="A276">
            <v>1000750</v>
          </cell>
          <cell r="B276">
            <v>750</v>
          </cell>
          <cell r="C276">
            <v>0.44</v>
          </cell>
          <cell r="D276">
            <v>0.44</v>
          </cell>
          <cell r="E276">
            <v>650852</v>
          </cell>
          <cell r="F276">
            <v>0.44</v>
          </cell>
          <cell r="G276">
            <v>7.0000000000000007E-2</v>
          </cell>
          <cell r="I276">
            <v>650852</v>
          </cell>
          <cell r="J276">
            <v>0.45</v>
          </cell>
          <cell r="K276">
            <v>0.45</v>
          </cell>
          <cell r="L276">
            <v>7.0000000000000007E-2</v>
          </cell>
          <cell r="M276">
            <v>0.38</v>
          </cell>
          <cell r="O276">
            <v>0.45</v>
          </cell>
        </row>
        <row r="277">
          <cell r="A277">
            <v>1000751</v>
          </cell>
          <cell r="B277">
            <v>0.5</v>
          </cell>
          <cell r="C277">
            <v>0.5</v>
          </cell>
          <cell r="D277">
            <v>0.16</v>
          </cell>
          <cell r="E277">
            <v>0.16</v>
          </cell>
          <cell r="F277">
            <v>0.34</v>
          </cell>
          <cell r="G277">
            <v>0.16</v>
          </cell>
          <cell r="I277">
            <v>650900</v>
          </cell>
          <cell r="J277">
            <v>900</v>
          </cell>
          <cell r="K277">
            <v>0.43</v>
          </cell>
          <cell r="N277">
            <v>0.43</v>
          </cell>
        </row>
        <row r="278">
          <cell r="A278">
            <v>1000752</v>
          </cell>
          <cell r="B278">
            <v>0.5</v>
          </cell>
          <cell r="C278">
            <v>0.5</v>
          </cell>
          <cell r="D278">
            <v>0.16</v>
          </cell>
          <cell r="E278">
            <v>0.34</v>
          </cell>
          <cell r="F278">
            <v>650901</v>
          </cell>
          <cell r="G278">
            <v>0.5</v>
          </cell>
          <cell r="I278">
            <v>650901</v>
          </cell>
          <cell r="J278">
            <v>0.88</v>
          </cell>
          <cell r="K278">
            <v>0.88</v>
          </cell>
          <cell r="L278">
            <v>0.12</v>
          </cell>
          <cell r="M278">
            <v>0.76</v>
          </cell>
          <cell r="N278">
            <v>0.76</v>
          </cell>
          <cell r="O278">
            <v>0.12</v>
          </cell>
        </row>
        <row r="279">
          <cell r="A279">
            <v>1000753</v>
          </cell>
          <cell r="B279" t="str">
            <v>*********</v>
          </cell>
          <cell r="C279" t="str">
            <v>*********</v>
          </cell>
          <cell r="D279" t="str">
            <v>*********</v>
          </cell>
          <cell r="E279" t="str">
            <v>*********</v>
          </cell>
          <cell r="F279" t="str">
            <v>*********</v>
          </cell>
          <cell r="G279" t="str">
            <v>*********</v>
          </cell>
          <cell r="I279">
            <v>650902</v>
          </cell>
          <cell r="J279">
            <v>0.88</v>
          </cell>
          <cell r="K279">
            <v>0.88</v>
          </cell>
          <cell r="L279">
            <v>0.12</v>
          </cell>
          <cell r="M279">
            <v>0.76</v>
          </cell>
          <cell r="O279">
            <v>0.88</v>
          </cell>
        </row>
        <row r="280">
          <cell r="A280">
            <v>1000999</v>
          </cell>
          <cell r="B280" t="str">
            <v>*********</v>
          </cell>
          <cell r="C280" t="str">
            <v>*********</v>
          </cell>
          <cell r="D280" t="str">
            <v>*********</v>
          </cell>
          <cell r="E280" t="str">
            <v>*********</v>
          </cell>
          <cell r="F280" t="str">
            <v>*********</v>
          </cell>
          <cell r="G280" t="str">
            <v>*********</v>
          </cell>
          <cell r="I280">
            <v>650950</v>
          </cell>
          <cell r="J280">
            <v>950</v>
          </cell>
          <cell r="K280">
            <v>0.45</v>
          </cell>
          <cell r="N280">
            <v>0.45</v>
          </cell>
        </row>
        <row r="281">
          <cell r="A281">
            <v>1001000</v>
          </cell>
          <cell r="B281">
            <v>1000</v>
          </cell>
          <cell r="C281">
            <v>1.02</v>
          </cell>
          <cell r="D281">
            <v>1.02</v>
          </cell>
          <cell r="E281">
            <v>650951</v>
          </cell>
          <cell r="F281">
            <v>1.02</v>
          </cell>
          <cell r="G281">
            <v>0.12</v>
          </cell>
          <cell r="I281">
            <v>650951</v>
          </cell>
          <cell r="J281">
            <v>0.92</v>
          </cell>
          <cell r="K281">
            <v>0.92</v>
          </cell>
          <cell r="L281">
            <v>0.12</v>
          </cell>
          <cell r="M281">
            <v>0.8</v>
          </cell>
          <cell r="N281">
            <v>0.8</v>
          </cell>
          <cell r="O281">
            <v>0.12</v>
          </cell>
        </row>
        <row r="282">
          <cell r="A282">
            <v>1001001</v>
          </cell>
          <cell r="B282">
            <v>1.1100000000000001</v>
          </cell>
          <cell r="C282">
            <v>1.1100000000000001</v>
          </cell>
          <cell r="D282">
            <v>0.28999999999999998</v>
          </cell>
          <cell r="E282">
            <v>0.28999999999999998</v>
          </cell>
          <cell r="F282">
            <v>0.82</v>
          </cell>
          <cell r="G282">
            <v>0.28999999999999998</v>
          </cell>
          <cell r="I282">
            <v>650952</v>
          </cell>
          <cell r="J282">
            <v>0.92</v>
          </cell>
          <cell r="K282">
            <v>0.92</v>
          </cell>
          <cell r="L282">
            <v>0.12</v>
          </cell>
          <cell r="M282">
            <v>0.8</v>
          </cell>
          <cell r="O282">
            <v>0.92</v>
          </cell>
        </row>
        <row r="283">
          <cell r="A283">
            <v>1001002</v>
          </cell>
          <cell r="B283">
            <v>1.1100000000000001</v>
          </cell>
          <cell r="C283">
            <v>1.1100000000000001</v>
          </cell>
          <cell r="D283">
            <v>0.28999999999999998</v>
          </cell>
          <cell r="E283">
            <v>0.82</v>
          </cell>
          <cell r="F283">
            <v>651000</v>
          </cell>
          <cell r="G283">
            <v>1.1100000000000001</v>
          </cell>
          <cell r="I283">
            <v>651000</v>
          </cell>
          <cell r="J283">
            <v>1000</v>
          </cell>
          <cell r="K283">
            <v>0.88</v>
          </cell>
          <cell r="N283">
            <v>0.88</v>
          </cell>
        </row>
        <row r="284">
          <cell r="A284">
            <v>1001003</v>
          </cell>
          <cell r="B284" t="str">
            <v>*********</v>
          </cell>
          <cell r="C284" t="str">
            <v>*********</v>
          </cell>
          <cell r="D284" t="str">
            <v>*********</v>
          </cell>
          <cell r="E284" t="str">
            <v>*********</v>
          </cell>
          <cell r="F284" t="str">
            <v>*********</v>
          </cell>
          <cell r="G284" t="str">
            <v>*********</v>
          </cell>
          <cell r="I284">
            <v>651001</v>
          </cell>
          <cell r="J284">
            <v>0.96</v>
          </cell>
          <cell r="K284">
            <v>0.96</v>
          </cell>
          <cell r="L284">
            <v>0.12</v>
          </cell>
          <cell r="M284">
            <v>0.84</v>
          </cell>
          <cell r="N284">
            <v>0.84</v>
          </cell>
          <cell r="O284">
            <v>0.12</v>
          </cell>
        </row>
        <row r="285">
          <cell r="A285">
            <v>1001199</v>
          </cell>
          <cell r="B285" t="str">
            <v>*********</v>
          </cell>
          <cell r="C285" t="str">
            <v>*********</v>
          </cell>
          <cell r="D285" t="str">
            <v>*********</v>
          </cell>
          <cell r="E285" t="str">
            <v>*********</v>
          </cell>
          <cell r="F285" t="str">
            <v>*********</v>
          </cell>
          <cell r="G285" t="str">
            <v>*********</v>
          </cell>
          <cell r="I285">
            <v>651002</v>
          </cell>
          <cell r="J285">
            <v>0.96</v>
          </cell>
          <cell r="K285">
            <v>0.96</v>
          </cell>
          <cell r="L285">
            <v>0.12</v>
          </cell>
          <cell r="M285">
            <v>0.84</v>
          </cell>
          <cell r="O285">
            <v>0.96</v>
          </cell>
        </row>
        <row r="286">
          <cell r="A286">
            <v>1001200</v>
          </cell>
          <cell r="B286">
            <v>1200</v>
          </cell>
          <cell r="C286">
            <v>1.2</v>
          </cell>
          <cell r="D286">
            <v>1.2</v>
          </cell>
          <cell r="E286">
            <v>651050</v>
          </cell>
          <cell r="F286">
            <v>1.2</v>
          </cell>
          <cell r="G286">
            <v>0.92</v>
          </cell>
          <cell r="I286">
            <v>651050</v>
          </cell>
          <cell r="J286">
            <v>1050</v>
          </cell>
          <cell r="K286">
            <v>0.92</v>
          </cell>
          <cell r="N286">
            <v>0.92</v>
          </cell>
        </row>
        <row r="287">
          <cell r="A287">
            <v>1001201</v>
          </cell>
          <cell r="B287">
            <v>1.29</v>
          </cell>
          <cell r="C287">
            <v>1.29</v>
          </cell>
          <cell r="D287">
            <v>0.28999999999999998</v>
          </cell>
          <cell r="E287">
            <v>0.28999999999999998</v>
          </cell>
          <cell r="F287">
            <v>1</v>
          </cell>
          <cell r="G287">
            <v>0.28999999999999998</v>
          </cell>
          <cell r="I287">
            <v>651051</v>
          </cell>
          <cell r="J287">
            <v>1.01</v>
          </cell>
          <cell r="K287">
            <v>1.01</v>
          </cell>
          <cell r="L287">
            <v>0.12</v>
          </cell>
          <cell r="M287">
            <v>0.89</v>
          </cell>
          <cell r="N287">
            <v>0.89</v>
          </cell>
          <cell r="O287">
            <v>0.12</v>
          </cell>
        </row>
        <row r="288">
          <cell r="A288">
            <v>1001202</v>
          </cell>
          <cell r="B288">
            <v>1.29</v>
          </cell>
          <cell r="C288">
            <v>1.29</v>
          </cell>
          <cell r="D288">
            <v>0.28999999999999998</v>
          </cell>
          <cell r="E288">
            <v>1</v>
          </cell>
          <cell r="F288">
            <v>651052</v>
          </cell>
          <cell r="G288">
            <v>1.29</v>
          </cell>
          <cell r="I288">
            <v>651052</v>
          </cell>
          <cell r="J288">
            <v>1.01</v>
          </cell>
          <cell r="K288">
            <v>1.01</v>
          </cell>
          <cell r="L288">
            <v>0.12</v>
          </cell>
          <cell r="M288">
            <v>0.89</v>
          </cell>
          <cell r="O288">
            <v>1.01</v>
          </cell>
        </row>
        <row r="289">
          <cell r="A289">
            <v>1001203</v>
          </cell>
          <cell r="B289" t="str">
            <v>*********</v>
          </cell>
          <cell r="C289" t="str">
            <v>*********</v>
          </cell>
          <cell r="D289" t="str">
            <v>*********</v>
          </cell>
          <cell r="E289" t="str">
            <v>*********</v>
          </cell>
          <cell r="F289" t="str">
            <v>*********</v>
          </cell>
          <cell r="G289" t="str">
            <v>*********</v>
          </cell>
          <cell r="I289">
            <v>651100</v>
          </cell>
          <cell r="J289">
            <v>1100</v>
          </cell>
          <cell r="K289">
            <v>0.96</v>
          </cell>
          <cell r="N289">
            <v>0.96</v>
          </cell>
        </row>
        <row r="290">
          <cell r="B290" t="str">
            <v>125A</v>
          </cell>
          <cell r="C290" t="str">
            <v>掘削（砂無）</v>
          </cell>
          <cell r="D290">
            <v>651101</v>
          </cell>
          <cell r="E290">
            <v>1.05</v>
          </cell>
          <cell r="F290">
            <v>0.12</v>
          </cell>
          <cell r="G290">
            <v>0.93</v>
          </cell>
          <cell r="I290">
            <v>651101</v>
          </cell>
          <cell r="J290">
            <v>1.05</v>
          </cell>
          <cell r="K290">
            <v>1.05</v>
          </cell>
          <cell r="L290">
            <v>0.12</v>
          </cell>
          <cell r="M290">
            <v>0.93</v>
          </cell>
          <cell r="N290">
            <v>0.93</v>
          </cell>
          <cell r="O290">
            <v>0.12</v>
          </cell>
        </row>
        <row r="291">
          <cell r="B291" t="str">
            <v>土かぶり</v>
          </cell>
          <cell r="C291" t="str">
            <v>掘削（砂有）</v>
          </cell>
          <cell r="D291" t="str">
            <v>保護砂</v>
          </cell>
          <cell r="E291" t="str">
            <v>砕石埋戻</v>
          </cell>
          <cell r="F291" t="str">
            <v>埋戻し</v>
          </cell>
          <cell r="G291" t="str">
            <v>残土処分</v>
          </cell>
          <cell r="I291">
            <v>651102</v>
          </cell>
          <cell r="J291">
            <v>1.05</v>
          </cell>
          <cell r="K291">
            <v>1.05</v>
          </cell>
          <cell r="L291">
            <v>0.12</v>
          </cell>
          <cell r="M291">
            <v>0.93</v>
          </cell>
          <cell r="O291">
            <v>1.05</v>
          </cell>
        </row>
        <row r="292">
          <cell r="A292">
            <v>1250299</v>
          </cell>
          <cell r="B292" t="str">
            <v>*********</v>
          </cell>
          <cell r="C292" t="str">
            <v>*********</v>
          </cell>
          <cell r="D292" t="str">
            <v>*********</v>
          </cell>
          <cell r="E292" t="str">
            <v>*********</v>
          </cell>
          <cell r="F292" t="str">
            <v>*********</v>
          </cell>
          <cell r="G292" t="str">
            <v>*********</v>
          </cell>
          <cell r="I292">
            <v>651150</v>
          </cell>
          <cell r="J292">
            <v>1150</v>
          </cell>
          <cell r="K292">
            <v>1.01</v>
          </cell>
          <cell r="N292">
            <v>1.01</v>
          </cell>
        </row>
        <row r="293">
          <cell r="A293">
            <v>1250300</v>
          </cell>
          <cell r="B293">
            <v>300</v>
          </cell>
          <cell r="C293">
            <v>0.24</v>
          </cell>
          <cell r="D293">
            <v>0.24</v>
          </cell>
          <cell r="E293">
            <v>651151</v>
          </cell>
          <cell r="F293">
            <v>0.24</v>
          </cell>
          <cell r="G293">
            <v>0.12</v>
          </cell>
          <cell r="I293">
            <v>651151</v>
          </cell>
          <cell r="J293">
            <v>1.1000000000000001</v>
          </cell>
          <cell r="K293">
            <v>1.1000000000000001</v>
          </cell>
          <cell r="L293">
            <v>0.12</v>
          </cell>
          <cell r="M293">
            <v>0.98</v>
          </cell>
          <cell r="N293">
            <v>0.98</v>
          </cell>
          <cell r="O293">
            <v>0.12</v>
          </cell>
        </row>
        <row r="294">
          <cell r="A294">
            <v>1250301</v>
          </cell>
          <cell r="B294">
            <v>0.28999999999999998</v>
          </cell>
          <cell r="C294">
            <v>0.28999999999999998</v>
          </cell>
          <cell r="D294">
            <v>0.18</v>
          </cell>
          <cell r="E294">
            <v>0.18</v>
          </cell>
          <cell r="F294">
            <v>0.11</v>
          </cell>
          <cell r="G294">
            <v>0.18</v>
          </cell>
          <cell r="I294">
            <v>651152</v>
          </cell>
          <cell r="J294">
            <v>1.1000000000000001</v>
          </cell>
          <cell r="K294">
            <v>1.1000000000000001</v>
          </cell>
          <cell r="L294">
            <v>0.12</v>
          </cell>
          <cell r="M294">
            <v>0.98</v>
          </cell>
          <cell r="O294">
            <v>1.1000000000000001</v>
          </cell>
        </row>
        <row r="295">
          <cell r="A295">
            <v>1250302</v>
          </cell>
          <cell r="B295">
            <v>0.28999999999999998</v>
          </cell>
          <cell r="C295">
            <v>0.28999999999999998</v>
          </cell>
          <cell r="D295">
            <v>0.18</v>
          </cell>
          <cell r="E295">
            <v>0.11</v>
          </cell>
          <cell r="F295">
            <v>651200</v>
          </cell>
          <cell r="G295">
            <v>0.28999999999999998</v>
          </cell>
          <cell r="I295">
            <v>651200</v>
          </cell>
          <cell r="J295">
            <v>1200</v>
          </cell>
          <cell r="K295">
            <v>1.05</v>
          </cell>
          <cell r="N295">
            <v>1.05</v>
          </cell>
        </row>
        <row r="296">
          <cell r="A296">
            <v>1250303</v>
          </cell>
          <cell r="B296" t="str">
            <v>*********</v>
          </cell>
          <cell r="C296" t="str">
            <v>*********</v>
          </cell>
          <cell r="D296" t="str">
            <v>*********</v>
          </cell>
          <cell r="E296" t="str">
            <v>*********</v>
          </cell>
          <cell r="F296" t="str">
            <v>*********</v>
          </cell>
          <cell r="G296" t="str">
            <v>*********</v>
          </cell>
          <cell r="I296">
            <v>651201</v>
          </cell>
          <cell r="J296">
            <v>1.1399999999999999</v>
          </cell>
          <cell r="K296">
            <v>1.1399999999999999</v>
          </cell>
          <cell r="L296">
            <v>0.12</v>
          </cell>
          <cell r="M296">
            <v>1.02</v>
          </cell>
          <cell r="N296">
            <v>1.02</v>
          </cell>
          <cell r="O296">
            <v>0.12</v>
          </cell>
        </row>
        <row r="297">
          <cell r="A297">
            <v>1250449</v>
          </cell>
          <cell r="B297" t="str">
            <v>*********</v>
          </cell>
          <cell r="C297" t="str">
            <v>*********</v>
          </cell>
          <cell r="D297" t="str">
            <v>*********</v>
          </cell>
          <cell r="E297" t="str">
            <v>*********</v>
          </cell>
          <cell r="F297" t="str">
            <v>*********</v>
          </cell>
          <cell r="G297" t="str">
            <v>*********</v>
          </cell>
          <cell r="I297">
            <v>651202</v>
          </cell>
          <cell r="J297">
            <v>1.1399999999999999</v>
          </cell>
          <cell r="K297">
            <v>1.1399999999999999</v>
          </cell>
          <cell r="L297">
            <v>0.12</v>
          </cell>
          <cell r="M297">
            <v>1.02</v>
          </cell>
          <cell r="O297">
            <v>1.1399999999999999</v>
          </cell>
        </row>
        <row r="298">
          <cell r="A298">
            <v>1250450</v>
          </cell>
          <cell r="B298">
            <v>450</v>
          </cell>
          <cell r="C298">
            <v>0.32</v>
          </cell>
          <cell r="D298">
            <v>0.32</v>
          </cell>
          <cell r="E298">
            <v>651250</v>
          </cell>
          <cell r="F298">
            <v>0.32</v>
          </cell>
          <cell r="G298">
            <v>1.1000000000000001</v>
          </cell>
          <cell r="I298">
            <v>651250</v>
          </cell>
          <cell r="J298">
            <v>1250</v>
          </cell>
          <cell r="K298">
            <v>1.1000000000000001</v>
          </cell>
          <cell r="N298">
            <v>1.1000000000000001</v>
          </cell>
        </row>
        <row r="299">
          <cell r="A299">
            <v>1250451</v>
          </cell>
          <cell r="B299">
            <v>0.37</v>
          </cell>
          <cell r="C299">
            <v>0.37</v>
          </cell>
          <cell r="D299">
            <v>0.18</v>
          </cell>
          <cell r="E299">
            <v>0.18</v>
          </cell>
          <cell r="F299">
            <v>0.19</v>
          </cell>
          <cell r="G299">
            <v>0.18</v>
          </cell>
          <cell r="I299">
            <v>651251</v>
          </cell>
          <cell r="J299">
            <v>1.18</v>
          </cell>
          <cell r="K299">
            <v>1.18</v>
          </cell>
          <cell r="L299">
            <v>0.12</v>
          </cell>
          <cell r="M299">
            <v>1.06</v>
          </cell>
          <cell r="N299">
            <v>1.06</v>
          </cell>
          <cell r="O299">
            <v>0.12</v>
          </cell>
        </row>
        <row r="300">
          <cell r="A300">
            <v>1250452</v>
          </cell>
          <cell r="B300">
            <v>0.37</v>
          </cell>
          <cell r="C300">
            <v>0.37</v>
          </cell>
          <cell r="D300">
            <v>0.18</v>
          </cell>
          <cell r="E300">
            <v>0.19</v>
          </cell>
          <cell r="F300">
            <v>651252</v>
          </cell>
          <cell r="G300">
            <v>0.37</v>
          </cell>
          <cell r="I300">
            <v>651252</v>
          </cell>
          <cell r="J300">
            <v>1.18</v>
          </cell>
          <cell r="K300">
            <v>1.18</v>
          </cell>
          <cell r="L300">
            <v>0.12</v>
          </cell>
          <cell r="M300">
            <v>1.06</v>
          </cell>
          <cell r="O300">
            <v>1.18</v>
          </cell>
        </row>
        <row r="301">
          <cell r="A301">
            <v>1250453</v>
          </cell>
          <cell r="B301" t="str">
            <v>*********</v>
          </cell>
          <cell r="C301" t="str">
            <v>*********</v>
          </cell>
          <cell r="D301" t="str">
            <v>*********</v>
          </cell>
          <cell r="E301" t="str">
            <v>*********</v>
          </cell>
          <cell r="F301" t="str">
            <v>*********</v>
          </cell>
          <cell r="G301" t="str">
            <v>*********</v>
          </cell>
          <cell r="I301">
            <v>651300</v>
          </cell>
          <cell r="J301">
            <v>1300</v>
          </cell>
          <cell r="K301">
            <v>1.1399999999999999</v>
          </cell>
          <cell r="N301">
            <v>1.1399999999999999</v>
          </cell>
        </row>
        <row r="302">
          <cell r="A302">
            <v>1250599</v>
          </cell>
          <cell r="B302" t="str">
            <v>*********</v>
          </cell>
          <cell r="C302" t="str">
            <v>*********</v>
          </cell>
          <cell r="D302" t="str">
            <v>*********</v>
          </cell>
          <cell r="E302" t="str">
            <v>*********</v>
          </cell>
          <cell r="F302" t="str">
            <v>*********</v>
          </cell>
          <cell r="G302" t="str">
            <v>*********</v>
          </cell>
          <cell r="I302">
            <v>651301</v>
          </cell>
          <cell r="J302">
            <v>1.23</v>
          </cell>
          <cell r="K302">
            <v>1.23</v>
          </cell>
          <cell r="L302">
            <v>0.12</v>
          </cell>
          <cell r="M302">
            <v>1.1100000000000001</v>
          </cell>
          <cell r="N302">
            <v>1.1100000000000001</v>
          </cell>
          <cell r="O302">
            <v>0.12</v>
          </cell>
        </row>
        <row r="303">
          <cell r="A303">
            <v>1250600</v>
          </cell>
          <cell r="B303">
            <v>600</v>
          </cell>
          <cell r="C303">
            <v>0.4</v>
          </cell>
          <cell r="D303">
            <v>0.4</v>
          </cell>
          <cell r="E303">
            <v>651302</v>
          </cell>
          <cell r="F303">
            <v>0.4</v>
          </cell>
          <cell r="G303">
            <v>0.12</v>
          </cell>
          <cell r="I303">
            <v>651302</v>
          </cell>
          <cell r="J303">
            <v>1.23</v>
          </cell>
          <cell r="K303">
            <v>1.23</v>
          </cell>
          <cell r="L303">
            <v>0.12</v>
          </cell>
          <cell r="M303">
            <v>1.1100000000000001</v>
          </cell>
          <cell r="O303">
            <v>1.23</v>
          </cell>
        </row>
        <row r="304">
          <cell r="A304">
            <v>1250601</v>
          </cell>
          <cell r="B304">
            <v>0.45</v>
          </cell>
          <cell r="C304">
            <v>0.45</v>
          </cell>
          <cell r="D304">
            <v>0.18</v>
          </cell>
          <cell r="E304">
            <v>0.18</v>
          </cell>
          <cell r="F304">
            <v>0.27</v>
          </cell>
          <cell r="G304">
            <v>0.18</v>
          </cell>
          <cell r="I304">
            <v>651350</v>
          </cell>
          <cell r="J304">
            <v>1350</v>
          </cell>
          <cell r="K304">
            <v>1.18</v>
          </cell>
          <cell r="N304">
            <v>1.18</v>
          </cell>
        </row>
        <row r="305">
          <cell r="A305">
            <v>1250602</v>
          </cell>
          <cell r="B305">
            <v>0.45</v>
          </cell>
          <cell r="C305">
            <v>0.45</v>
          </cell>
          <cell r="D305">
            <v>0.18</v>
          </cell>
          <cell r="E305">
            <v>0.27</v>
          </cell>
          <cell r="F305">
            <v>651351</v>
          </cell>
          <cell r="G305">
            <v>0.45</v>
          </cell>
          <cell r="I305">
            <v>651351</v>
          </cell>
          <cell r="J305">
            <v>1.27</v>
          </cell>
          <cell r="K305">
            <v>1.27</v>
          </cell>
          <cell r="L305">
            <v>0.12</v>
          </cell>
          <cell r="M305">
            <v>1.1499999999999999</v>
          </cell>
          <cell r="N305">
            <v>1.1499999999999999</v>
          </cell>
          <cell r="O305">
            <v>0.12</v>
          </cell>
        </row>
        <row r="306">
          <cell r="A306">
            <v>1250603</v>
          </cell>
          <cell r="B306" t="str">
            <v>*********</v>
          </cell>
          <cell r="C306" t="str">
            <v>*********</v>
          </cell>
          <cell r="D306" t="str">
            <v>*********</v>
          </cell>
          <cell r="E306" t="str">
            <v>*********</v>
          </cell>
          <cell r="F306" t="str">
            <v>*********</v>
          </cell>
          <cell r="G306" t="str">
            <v>*********</v>
          </cell>
          <cell r="I306">
            <v>651352</v>
          </cell>
          <cell r="J306">
            <v>1.27</v>
          </cell>
          <cell r="K306">
            <v>1.27</v>
          </cell>
          <cell r="L306">
            <v>0.12</v>
          </cell>
          <cell r="M306">
            <v>1.1499999999999999</v>
          </cell>
          <cell r="O306">
            <v>1.27</v>
          </cell>
        </row>
        <row r="307">
          <cell r="A307">
            <v>1250749</v>
          </cell>
          <cell r="B307" t="str">
            <v>*********</v>
          </cell>
          <cell r="C307" t="str">
            <v>*********</v>
          </cell>
          <cell r="D307" t="str">
            <v>*********</v>
          </cell>
          <cell r="E307" t="str">
            <v>*********</v>
          </cell>
          <cell r="F307" t="str">
            <v>*********</v>
          </cell>
          <cell r="G307" t="str">
            <v>*********</v>
          </cell>
          <cell r="I307">
            <v>651400</v>
          </cell>
          <cell r="J307">
            <v>1400</v>
          </cell>
          <cell r="K307">
            <v>1.23</v>
          </cell>
          <cell r="N307">
            <v>1.23</v>
          </cell>
        </row>
        <row r="308">
          <cell r="A308">
            <v>1250750</v>
          </cell>
          <cell r="B308">
            <v>750</v>
          </cell>
          <cell r="C308">
            <v>0.48</v>
          </cell>
          <cell r="D308">
            <v>0.48</v>
          </cell>
          <cell r="E308">
            <v>651401</v>
          </cell>
          <cell r="F308">
            <v>0.48</v>
          </cell>
          <cell r="G308">
            <v>0.12</v>
          </cell>
          <cell r="I308">
            <v>651401</v>
          </cell>
          <cell r="J308">
            <v>1.31</v>
          </cell>
          <cell r="K308">
            <v>1.31</v>
          </cell>
          <cell r="L308">
            <v>0.12</v>
          </cell>
          <cell r="M308">
            <v>1.19</v>
          </cell>
          <cell r="N308">
            <v>1.19</v>
          </cell>
          <cell r="O308">
            <v>0.12</v>
          </cell>
        </row>
        <row r="309">
          <cell r="A309">
            <v>1250751</v>
          </cell>
          <cell r="B309">
            <v>0.53</v>
          </cell>
          <cell r="C309">
            <v>0.53</v>
          </cell>
          <cell r="D309">
            <v>0.18</v>
          </cell>
          <cell r="E309">
            <v>0.18</v>
          </cell>
          <cell r="F309">
            <v>0.35</v>
          </cell>
          <cell r="G309">
            <v>0.18</v>
          </cell>
          <cell r="I309">
            <v>651402</v>
          </cell>
          <cell r="J309">
            <v>1.31</v>
          </cell>
          <cell r="K309">
            <v>1.31</v>
          </cell>
          <cell r="L309">
            <v>0.12</v>
          </cell>
          <cell r="M309">
            <v>1.19</v>
          </cell>
          <cell r="O309">
            <v>1.31</v>
          </cell>
        </row>
        <row r="310">
          <cell r="A310">
            <v>1250752</v>
          </cell>
          <cell r="B310">
            <v>0.53</v>
          </cell>
          <cell r="C310">
            <v>0.53</v>
          </cell>
          <cell r="D310">
            <v>0.18</v>
          </cell>
          <cell r="E310">
            <v>0.35</v>
          </cell>
          <cell r="F310">
            <v>651450</v>
          </cell>
          <cell r="G310">
            <v>0.53</v>
          </cell>
          <cell r="I310">
            <v>651450</v>
          </cell>
          <cell r="J310">
            <v>1450</v>
          </cell>
          <cell r="K310">
            <v>1.27</v>
          </cell>
          <cell r="N310">
            <v>1.27</v>
          </cell>
        </row>
        <row r="311">
          <cell r="A311">
            <v>1250753</v>
          </cell>
          <cell r="B311" t="str">
            <v>*********</v>
          </cell>
          <cell r="C311" t="str">
            <v>*********</v>
          </cell>
          <cell r="D311" t="str">
            <v>*********</v>
          </cell>
          <cell r="E311" t="str">
            <v>*********</v>
          </cell>
          <cell r="F311" t="str">
            <v>*********</v>
          </cell>
          <cell r="G311" t="str">
            <v>*********</v>
          </cell>
          <cell r="I311">
            <v>651451</v>
          </cell>
          <cell r="J311">
            <v>1.36</v>
          </cell>
          <cell r="K311">
            <v>1.36</v>
          </cell>
          <cell r="L311">
            <v>0.12</v>
          </cell>
          <cell r="M311">
            <v>1.24</v>
          </cell>
          <cell r="N311">
            <v>1.24</v>
          </cell>
          <cell r="O311">
            <v>0.12</v>
          </cell>
        </row>
        <row r="312">
          <cell r="A312">
            <v>1250999</v>
          </cell>
          <cell r="B312" t="str">
            <v>*********</v>
          </cell>
          <cell r="C312" t="str">
            <v>*********</v>
          </cell>
          <cell r="D312" t="str">
            <v>*********</v>
          </cell>
          <cell r="E312" t="str">
            <v>*********</v>
          </cell>
          <cell r="F312" t="str">
            <v>*********</v>
          </cell>
          <cell r="G312" t="str">
            <v>*********</v>
          </cell>
          <cell r="I312">
            <v>651452</v>
          </cell>
          <cell r="J312">
            <v>1.36</v>
          </cell>
          <cell r="K312">
            <v>1.36</v>
          </cell>
          <cell r="L312">
            <v>0.12</v>
          </cell>
          <cell r="M312">
            <v>1.24</v>
          </cell>
          <cell r="O312">
            <v>1.36</v>
          </cell>
        </row>
        <row r="313">
          <cell r="A313">
            <v>1251000</v>
          </cell>
          <cell r="B313">
            <v>1000</v>
          </cell>
          <cell r="C313">
            <v>1.07</v>
          </cell>
          <cell r="D313">
            <v>1.07</v>
          </cell>
          <cell r="E313">
            <v>651500</v>
          </cell>
          <cell r="F313">
            <v>1.07</v>
          </cell>
          <cell r="G313">
            <v>1.31</v>
          </cell>
          <cell r="I313">
            <v>651500</v>
          </cell>
          <cell r="J313">
            <v>1500</v>
          </cell>
          <cell r="K313">
            <v>1.31</v>
          </cell>
          <cell r="N313">
            <v>1.31</v>
          </cell>
        </row>
        <row r="314">
          <cell r="A314">
            <v>1251001</v>
          </cell>
          <cell r="B314">
            <v>1.17</v>
          </cell>
          <cell r="C314">
            <v>1.17</v>
          </cell>
          <cell r="D314">
            <v>0.32</v>
          </cell>
          <cell r="E314">
            <v>0.32</v>
          </cell>
          <cell r="F314">
            <v>0.85</v>
          </cell>
          <cell r="G314">
            <v>0.32</v>
          </cell>
          <cell r="I314">
            <v>651501</v>
          </cell>
          <cell r="J314">
            <v>1.4</v>
          </cell>
          <cell r="K314">
            <v>1.4</v>
          </cell>
          <cell r="L314">
            <v>0.12</v>
          </cell>
          <cell r="M314">
            <v>1.28</v>
          </cell>
          <cell r="N314">
            <v>1.28</v>
          </cell>
          <cell r="O314">
            <v>0.12</v>
          </cell>
        </row>
        <row r="315">
          <cell r="A315">
            <v>1251002</v>
          </cell>
          <cell r="B315">
            <v>1.17</v>
          </cell>
          <cell r="C315">
            <v>1.17</v>
          </cell>
          <cell r="D315">
            <v>0.32</v>
          </cell>
          <cell r="E315">
            <v>0.85</v>
          </cell>
          <cell r="F315">
            <v>651502</v>
          </cell>
          <cell r="G315">
            <v>1.17</v>
          </cell>
          <cell r="I315">
            <v>651502</v>
          </cell>
          <cell r="J315">
            <v>1.4</v>
          </cell>
          <cell r="K315">
            <v>1.4</v>
          </cell>
          <cell r="L315">
            <v>0.12</v>
          </cell>
          <cell r="M315">
            <v>1.28</v>
          </cell>
          <cell r="O315">
            <v>1.4</v>
          </cell>
        </row>
        <row r="316">
          <cell r="A316">
            <v>1251003</v>
          </cell>
          <cell r="B316" t="str">
            <v>*********</v>
          </cell>
          <cell r="C316" t="str">
            <v>*********</v>
          </cell>
          <cell r="D316" t="str">
            <v>*********</v>
          </cell>
          <cell r="E316" t="str">
            <v>*********</v>
          </cell>
          <cell r="F316" t="str">
            <v>*********</v>
          </cell>
          <cell r="G316" t="str">
            <v>*********</v>
          </cell>
          <cell r="I316">
            <v>651600</v>
          </cell>
          <cell r="J316">
            <v>1600</v>
          </cell>
          <cell r="K316">
            <v>1.4</v>
          </cell>
          <cell r="N316">
            <v>1.4</v>
          </cell>
        </row>
        <row r="317">
          <cell r="A317">
            <v>1251199</v>
          </cell>
          <cell r="B317" t="str">
            <v>*********</v>
          </cell>
          <cell r="C317" t="str">
            <v>*********</v>
          </cell>
          <cell r="D317" t="str">
            <v>*********</v>
          </cell>
          <cell r="E317" t="str">
            <v>*********</v>
          </cell>
          <cell r="F317" t="str">
            <v>*********</v>
          </cell>
          <cell r="G317" t="str">
            <v>*********</v>
          </cell>
          <cell r="I317">
            <v>651601</v>
          </cell>
          <cell r="J317">
            <v>1.49</v>
          </cell>
          <cell r="K317">
            <v>1.49</v>
          </cell>
          <cell r="L317">
            <v>0.12</v>
          </cell>
          <cell r="M317">
            <v>1.37</v>
          </cell>
          <cell r="N317">
            <v>1.37</v>
          </cell>
          <cell r="O317">
            <v>0.12</v>
          </cell>
        </row>
        <row r="318">
          <cell r="A318">
            <v>1251200</v>
          </cell>
          <cell r="B318">
            <v>1200</v>
          </cell>
          <cell r="C318">
            <v>1.26</v>
          </cell>
          <cell r="D318">
            <v>1.26</v>
          </cell>
          <cell r="E318">
            <v>651602</v>
          </cell>
          <cell r="F318">
            <v>1.26</v>
          </cell>
          <cell r="G318">
            <v>0.12</v>
          </cell>
          <cell r="I318">
            <v>651602</v>
          </cell>
          <cell r="J318">
            <v>1.49</v>
          </cell>
          <cell r="K318">
            <v>1.49</v>
          </cell>
          <cell r="L318">
            <v>0.12</v>
          </cell>
          <cell r="M318">
            <v>1.37</v>
          </cell>
          <cell r="O318">
            <v>1.49</v>
          </cell>
        </row>
        <row r="319">
          <cell r="A319">
            <v>1251201</v>
          </cell>
          <cell r="B319">
            <v>1.35</v>
          </cell>
          <cell r="C319">
            <v>1.35</v>
          </cell>
          <cell r="D319">
            <v>0.32</v>
          </cell>
          <cell r="E319">
            <v>0.32</v>
          </cell>
          <cell r="F319">
            <v>1.03</v>
          </cell>
          <cell r="G319">
            <v>0.32</v>
          </cell>
          <cell r="I319">
            <v>651700</v>
          </cell>
          <cell r="J319">
            <v>1700</v>
          </cell>
          <cell r="K319">
            <v>1.49</v>
          </cell>
          <cell r="N319">
            <v>1.49</v>
          </cell>
        </row>
        <row r="320">
          <cell r="A320">
            <v>1251202</v>
          </cell>
          <cell r="B320">
            <v>1.35</v>
          </cell>
          <cell r="C320">
            <v>1.35</v>
          </cell>
          <cell r="D320">
            <v>0.32</v>
          </cell>
          <cell r="E320">
            <v>1.03</v>
          </cell>
          <cell r="F320">
            <v>651701</v>
          </cell>
          <cell r="G320">
            <v>1.35</v>
          </cell>
          <cell r="I320">
            <v>651701</v>
          </cell>
          <cell r="J320">
            <v>1.58</v>
          </cell>
          <cell r="K320">
            <v>1.58</v>
          </cell>
          <cell r="L320">
            <v>0.12</v>
          </cell>
          <cell r="M320">
            <v>1.46</v>
          </cell>
          <cell r="N320">
            <v>1.46</v>
          </cell>
          <cell r="O320">
            <v>0.12</v>
          </cell>
        </row>
        <row r="321">
          <cell r="A321">
            <v>1251203</v>
          </cell>
          <cell r="B321" t="str">
            <v>*********</v>
          </cell>
          <cell r="C321" t="str">
            <v>*********</v>
          </cell>
          <cell r="D321" t="str">
            <v>*********</v>
          </cell>
          <cell r="E321" t="str">
            <v>*********</v>
          </cell>
          <cell r="F321" t="str">
            <v>*********</v>
          </cell>
          <cell r="G321" t="str">
            <v>*********</v>
          </cell>
          <cell r="I321">
            <v>651702</v>
          </cell>
          <cell r="J321">
            <v>1.58</v>
          </cell>
          <cell r="K321">
            <v>1.58</v>
          </cell>
          <cell r="L321">
            <v>0.12</v>
          </cell>
          <cell r="M321">
            <v>1.46</v>
          </cell>
          <cell r="O321">
            <v>1.58</v>
          </cell>
        </row>
        <row r="322">
          <cell r="B322" t="str">
            <v>150A</v>
          </cell>
          <cell r="C322" t="str">
            <v>掘削（砂無）</v>
          </cell>
          <cell r="D322">
            <v>651800</v>
          </cell>
          <cell r="E322">
            <v>1800</v>
          </cell>
          <cell r="F322">
            <v>1.58</v>
          </cell>
          <cell r="G322">
            <v>1.58</v>
          </cell>
          <cell r="I322">
            <v>651800</v>
          </cell>
          <cell r="J322">
            <v>1800</v>
          </cell>
          <cell r="K322">
            <v>1.58</v>
          </cell>
          <cell r="N322">
            <v>1.58</v>
          </cell>
        </row>
        <row r="323">
          <cell r="B323" t="str">
            <v>土かぶり</v>
          </cell>
          <cell r="C323" t="str">
            <v>掘削（砂有）</v>
          </cell>
          <cell r="D323" t="str">
            <v>保護砂</v>
          </cell>
          <cell r="E323" t="str">
            <v>砕石埋戻</v>
          </cell>
          <cell r="F323" t="str">
            <v>埋戻し</v>
          </cell>
          <cell r="G323" t="str">
            <v>残土処分</v>
          </cell>
          <cell r="I323">
            <v>651801</v>
          </cell>
          <cell r="J323">
            <v>1.66</v>
          </cell>
          <cell r="K323">
            <v>1.66</v>
          </cell>
          <cell r="L323">
            <v>0.12</v>
          </cell>
          <cell r="M323">
            <v>1.54</v>
          </cell>
          <cell r="N323">
            <v>1.54</v>
          </cell>
          <cell r="O323">
            <v>0.12</v>
          </cell>
        </row>
        <row r="324">
          <cell r="A324">
            <v>1500299</v>
          </cell>
          <cell r="B324" t="str">
            <v>*********</v>
          </cell>
          <cell r="C324" t="str">
            <v>*********</v>
          </cell>
          <cell r="D324" t="str">
            <v>*********</v>
          </cell>
          <cell r="E324" t="str">
            <v>*********</v>
          </cell>
          <cell r="F324" t="str">
            <v>*********</v>
          </cell>
          <cell r="G324" t="str">
            <v>*********</v>
          </cell>
          <cell r="I324">
            <v>651802</v>
          </cell>
          <cell r="J324">
            <v>1.66</v>
          </cell>
          <cell r="K324">
            <v>1.66</v>
          </cell>
          <cell r="L324">
            <v>0.12</v>
          </cell>
          <cell r="M324">
            <v>1.54</v>
          </cell>
          <cell r="O324">
            <v>1.66</v>
          </cell>
        </row>
        <row r="325">
          <cell r="A325">
            <v>1500300</v>
          </cell>
          <cell r="B325">
            <v>300</v>
          </cell>
          <cell r="C325">
            <v>0.26</v>
          </cell>
          <cell r="D325">
            <v>0.26</v>
          </cell>
          <cell r="E325">
            <v>651900</v>
          </cell>
          <cell r="F325">
            <v>0.26</v>
          </cell>
          <cell r="G325">
            <v>1.66</v>
          </cell>
          <cell r="I325">
            <v>651900</v>
          </cell>
          <cell r="J325">
            <v>1900</v>
          </cell>
          <cell r="K325">
            <v>1.66</v>
          </cell>
          <cell r="N325">
            <v>1.66</v>
          </cell>
        </row>
        <row r="326">
          <cell r="A326">
            <v>1500301</v>
          </cell>
          <cell r="B326">
            <v>0.32</v>
          </cell>
          <cell r="C326">
            <v>0.32</v>
          </cell>
          <cell r="D326">
            <v>0.21</v>
          </cell>
          <cell r="E326">
            <v>0.21</v>
          </cell>
          <cell r="F326">
            <v>0.11</v>
          </cell>
          <cell r="G326">
            <v>0.21</v>
          </cell>
          <cell r="I326">
            <v>651901</v>
          </cell>
          <cell r="J326">
            <v>2.5499999999999998</v>
          </cell>
          <cell r="K326">
            <v>2.5499999999999998</v>
          </cell>
          <cell r="L326">
            <v>0.1</v>
          </cell>
          <cell r="M326">
            <v>2.4500000000000002</v>
          </cell>
          <cell r="N326">
            <v>2.4500000000000002</v>
          </cell>
          <cell r="O326">
            <v>0.1</v>
          </cell>
        </row>
        <row r="327">
          <cell r="A327">
            <v>1500302</v>
          </cell>
          <cell r="B327">
            <v>0.32</v>
          </cell>
          <cell r="C327">
            <v>0.32</v>
          </cell>
          <cell r="D327">
            <v>0.21</v>
          </cell>
          <cell r="E327">
            <v>0.11</v>
          </cell>
          <cell r="F327">
            <v>651902</v>
          </cell>
          <cell r="G327">
            <v>0.32</v>
          </cell>
          <cell r="I327">
            <v>651902</v>
          </cell>
          <cell r="J327">
            <v>2.5499999999999998</v>
          </cell>
          <cell r="K327">
            <v>2.5499999999999998</v>
          </cell>
          <cell r="L327">
            <v>0.1</v>
          </cell>
          <cell r="M327">
            <v>2.4500000000000002</v>
          </cell>
          <cell r="O327">
            <v>2.5499999999999998</v>
          </cell>
        </row>
        <row r="328">
          <cell r="A328">
            <v>1500303</v>
          </cell>
          <cell r="B328" t="str">
            <v>*********</v>
          </cell>
          <cell r="C328" t="str">
            <v>*********</v>
          </cell>
          <cell r="D328" t="str">
            <v>*********</v>
          </cell>
          <cell r="E328" t="str">
            <v>*********</v>
          </cell>
          <cell r="F328" t="str">
            <v>*********</v>
          </cell>
          <cell r="G328" t="str">
            <v>*********</v>
          </cell>
          <cell r="I328">
            <v>652000</v>
          </cell>
          <cell r="J328">
            <v>2000</v>
          </cell>
          <cell r="K328">
            <v>2.5499999999999998</v>
          </cell>
          <cell r="N328">
            <v>2.5499999999999998</v>
          </cell>
        </row>
        <row r="329">
          <cell r="A329">
            <v>1500449</v>
          </cell>
          <cell r="B329" t="str">
            <v>*********</v>
          </cell>
          <cell r="C329" t="str">
            <v>*********</v>
          </cell>
          <cell r="D329" t="str">
            <v>*********</v>
          </cell>
          <cell r="E329" t="str">
            <v>*********</v>
          </cell>
          <cell r="F329" t="str">
            <v>*********</v>
          </cell>
          <cell r="G329" t="str">
            <v>*********</v>
          </cell>
          <cell r="I329">
            <v>652001</v>
          </cell>
          <cell r="J329">
            <v>2.74</v>
          </cell>
          <cell r="K329">
            <v>2.74</v>
          </cell>
          <cell r="L329">
            <v>0.1</v>
          </cell>
          <cell r="M329">
            <v>2.64</v>
          </cell>
          <cell r="N329">
            <v>2.64</v>
          </cell>
          <cell r="O329">
            <v>0.1</v>
          </cell>
        </row>
        <row r="330">
          <cell r="A330">
            <v>1500450</v>
          </cell>
          <cell r="B330">
            <v>450</v>
          </cell>
          <cell r="C330">
            <v>0.35</v>
          </cell>
          <cell r="D330">
            <v>0.35</v>
          </cell>
          <cell r="E330">
            <v>652002</v>
          </cell>
          <cell r="F330">
            <v>0.35</v>
          </cell>
          <cell r="G330">
            <v>0.1</v>
          </cell>
          <cell r="I330">
            <v>652002</v>
          </cell>
          <cell r="J330">
            <v>2.74</v>
          </cell>
          <cell r="K330">
            <v>2.74</v>
          </cell>
          <cell r="L330">
            <v>0.1</v>
          </cell>
          <cell r="M330">
            <v>2.64</v>
          </cell>
          <cell r="O330">
            <v>2.74</v>
          </cell>
        </row>
        <row r="331">
          <cell r="A331">
            <v>1500451</v>
          </cell>
          <cell r="B331">
            <v>0.4</v>
          </cell>
          <cell r="C331">
            <v>0.4</v>
          </cell>
          <cell r="D331">
            <v>0.21</v>
          </cell>
          <cell r="E331">
            <v>0.21</v>
          </cell>
          <cell r="F331">
            <v>0.19</v>
          </cell>
          <cell r="G331">
            <v>0.21</v>
          </cell>
          <cell r="I331">
            <v>652100</v>
          </cell>
          <cell r="J331">
            <v>2100</v>
          </cell>
          <cell r="K331">
            <v>2.74</v>
          </cell>
          <cell r="N331">
            <v>2.74</v>
          </cell>
        </row>
        <row r="332">
          <cell r="A332">
            <v>1500452</v>
          </cell>
          <cell r="B332">
            <v>0.4</v>
          </cell>
          <cell r="C332">
            <v>0.4</v>
          </cell>
          <cell r="D332">
            <v>0.21</v>
          </cell>
          <cell r="E332">
            <v>0.19</v>
          </cell>
          <cell r="F332">
            <v>652101</v>
          </cell>
          <cell r="G332">
            <v>0.4</v>
          </cell>
          <cell r="I332">
            <v>652101</v>
          </cell>
          <cell r="J332">
            <v>2.94</v>
          </cell>
          <cell r="K332">
            <v>2.94</v>
          </cell>
          <cell r="L332">
            <v>0.1</v>
          </cell>
          <cell r="M332">
            <v>2.84</v>
          </cell>
          <cell r="N332">
            <v>2.84</v>
          </cell>
          <cell r="O332">
            <v>0.1</v>
          </cell>
        </row>
        <row r="333">
          <cell r="A333">
            <v>1500453</v>
          </cell>
          <cell r="B333" t="str">
            <v>*********</v>
          </cell>
          <cell r="C333" t="str">
            <v>*********</v>
          </cell>
          <cell r="D333" t="str">
            <v>*********</v>
          </cell>
          <cell r="E333" t="str">
            <v>*********</v>
          </cell>
          <cell r="F333" t="str">
            <v>*********</v>
          </cell>
          <cell r="G333" t="str">
            <v>*********</v>
          </cell>
          <cell r="I333">
            <v>652102</v>
          </cell>
          <cell r="J333">
            <v>2.94</v>
          </cell>
          <cell r="K333">
            <v>2.94</v>
          </cell>
          <cell r="L333">
            <v>0.1</v>
          </cell>
          <cell r="M333">
            <v>2.84</v>
          </cell>
          <cell r="O333">
            <v>2.94</v>
          </cell>
        </row>
        <row r="334">
          <cell r="A334">
            <v>1500599</v>
          </cell>
          <cell r="B334" t="str">
            <v>*********</v>
          </cell>
          <cell r="C334" t="str">
            <v>*********</v>
          </cell>
          <cell r="D334" t="str">
            <v>*********</v>
          </cell>
          <cell r="E334" t="str">
            <v>*********</v>
          </cell>
          <cell r="F334" t="str">
            <v>*********</v>
          </cell>
          <cell r="G334" t="str">
            <v>*********</v>
          </cell>
          <cell r="I334">
            <v>652200</v>
          </cell>
          <cell r="J334">
            <v>2200</v>
          </cell>
          <cell r="K334">
            <v>2.94</v>
          </cell>
          <cell r="N334">
            <v>2.94</v>
          </cell>
        </row>
        <row r="335">
          <cell r="A335">
            <v>1500600</v>
          </cell>
          <cell r="B335">
            <v>600</v>
          </cell>
          <cell r="C335">
            <v>0.43</v>
          </cell>
          <cell r="D335">
            <v>0.43</v>
          </cell>
          <cell r="E335">
            <v>652201</v>
          </cell>
          <cell r="F335">
            <v>0.43</v>
          </cell>
          <cell r="G335">
            <v>0.1</v>
          </cell>
          <cell r="I335">
            <v>652201</v>
          </cell>
          <cell r="J335">
            <v>3.14</v>
          </cell>
          <cell r="K335">
            <v>3.14</v>
          </cell>
          <cell r="L335">
            <v>0.1</v>
          </cell>
          <cell r="M335">
            <v>3.04</v>
          </cell>
          <cell r="N335">
            <v>3.04</v>
          </cell>
          <cell r="O335">
            <v>0.1</v>
          </cell>
        </row>
        <row r="336">
          <cell r="A336">
            <v>1500601</v>
          </cell>
          <cell r="B336">
            <v>0.49</v>
          </cell>
          <cell r="C336">
            <v>0.49</v>
          </cell>
          <cell r="D336">
            <v>0.21</v>
          </cell>
          <cell r="E336">
            <v>0.21</v>
          </cell>
          <cell r="F336">
            <v>0.28000000000000003</v>
          </cell>
          <cell r="G336">
            <v>0.21</v>
          </cell>
          <cell r="I336">
            <v>652202</v>
          </cell>
          <cell r="J336">
            <v>3.14</v>
          </cell>
          <cell r="K336">
            <v>3.14</v>
          </cell>
          <cell r="L336">
            <v>0.1</v>
          </cell>
          <cell r="M336">
            <v>3.04</v>
          </cell>
          <cell r="O336">
            <v>3.14</v>
          </cell>
        </row>
        <row r="337">
          <cell r="A337">
            <v>1500602</v>
          </cell>
          <cell r="B337">
            <v>0.49</v>
          </cell>
          <cell r="C337">
            <v>0.49</v>
          </cell>
          <cell r="D337">
            <v>0.21</v>
          </cell>
          <cell r="E337">
            <v>0.28000000000000003</v>
          </cell>
          <cell r="F337">
            <v>652300</v>
          </cell>
          <cell r="G337">
            <v>0.49</v>
          </cell>
          <cell r="I337">
            <v>652300</v>
          </cell>
          <cell r="J337">
            <v>2300</v>
          </cell>
          <cell r="K337">
            <v>3.14</v>
          </cell>
          <cell r="N337">
            <v>3.14</v>
          </cell>
        </row>
        <row r="338">
          <cell r="A338">
            <v>1500603</v>
          </cell>
          <cell r="B338" t="str">
            <v>*********</v>
          </cell>
          <cell r="C338" t="str">
            <v>*********</v>
          </cell>
          <cell r="D338" t="str">
            <v>*********</v>
          </cell>
          <cell r="E338" t="str">
            <v>*********</v>
          </cell>
          <cell r="F338" t="str">
            <v>*********</v>
          </cell>
          <cell r="G338" t="str">
            <v>*********</v>
          </cell>
          <cell r="I338">
            <v>652301</v>
          </cell>
          <cell r="J338">
            <v>3.35</v>
          </cell>
          <cell r="K338">
            <v>3.35</v>
          </cell>
          <cell r="L338">
            <v>0.1</v>
          </cell>
          <cell r="M338">
            <v>3.25</v>
          </cell>
          <cell r="N338">
            <v>3.25</v>
          </cell>
          <cell r="O338">
            <v>0.1</v>
          </cell>
        </row>
        <row r="339">
          <cell r="A339">
            <v>1500749</v>
          </cell>
          <cell r="B339" t="str">
            <v>*********</v>
          </cell>
          <cell r="C339" t="str">
            <v>*********</v>
          </cell>
          <cell r="D339" t="str">
            <v>*********</v>
          </cell>
          <cell r="E339" t="str">
            <v>*********</v>
          </cell>
          <cell r="F339" t="str">
            <v>*********</v>
          </cell>
          <cell r="G339" t="str">
            <v>*********</v>
          </cell>
          <cell r="I339">
            <v>652302</v>
          </cell>
          <cell r="J339">
            <v>3.35</v>
          </cell>
          <cell r="K339">
            <v>3.35</v>
          </cell>
          <cell r="L339">
            <v>0.1</v>
          </cell>
          <cell r="M339">
            <v>3.25</v>
          </cell>
          <cell r="O339">
            <v>3.35</v>
          </cell>
        </row>
        <row r="340">
          <cell r="A340">
            <v>1500750</v>
          </cell>
          <cell r="B340">
            <v>750</v>
          </cell>
          <cell r="C340">
            <v>0.52</v>
          </cell>
          <cell r="D340">
            <v>0.52</v>
          </cell>
          <cell r="E340">
            <v>652400</v>
          </cell>
          <cell r="F340">
            <v>0.52</v>
          </cell>
          <cell r="G340">
            <v>3.35</v>
          </cell>
          <cell r="I340">
            <v>652400</v>
          </cell>
          <cell r="J340">
            <v>2400</v>
          </cell>
          <cell r="K340">
            <v>3.35</v>
          </cell>
          <cell r="N340">
            <v>3.35</v>
          </cell>
        </row>
        <row r="341">
          <cell r="A341">
            <v>1500751</v>
          </cell>
          <cell r="B341">
            <v>0.98</v>
          </cell>
          <cell r="C341">
            <v>0.98</v>
          </cell>
          <cell r="D341">
            <v>0.35</v>
          </cell>
          <cell r="E341">
            <v>0.35</v>
          </cell>
          <cell r="F341">
            <v>0.63</v>
          </cell>
          <cell r="G341">
            <v>0.35</v>
          </cell>
          <cell r="I341">
            <v>652401</v>
          </cell>
          <cell r="J341">
            <v>3.57</v>
          </cell>
          <cell r="K341">
            <v>3.57</v>
          </cell>
          <cell r="L341">
            <v>0.1</v>
          </cell>
          <cell r="M341">
            <v>3.47</v>
          </cell>
          <cell r="N341">
            <v>3.47</v>
          </cell>
          <cell r="O341">
            <v>0.1</v>
          </cell>
        </row>
        <row r="342">
          <cell r="A342">
            <v>1500752</v>
          </cell>
          <cell r="B342">
            <v>0.98</v>
          </cell>
          <cell r="C342">
            <v>0.98</v>
          </cell>
          <cell r="D342">
            <v>0.35</v>
          </cell>
          <cell r="E342">
            <v>0.63</v>
          </cell>
          <cell r="F342">
            <v>652402</v>
          </cell>
          <cell r="G342">
            <v>0.98</v>
          </cell>
          <cell r="I342">
            <v>652402</v>
          </cell>
          <cell r="J342">
            <v>3.57</v>
          </cell>
          <cell r="K342">
            <v>3.57</v>
          </cell>
          <cell r="L342">
            <v>0.1</v>
          </cell>
          <cell r="M342">
            <v>3.47</v>
          </cell>
          <cell r="O342">
            <v>3.57</v>
          </cell>
        </row>
        <row r="343">
          <cell r="A343">
            <v>1500753</v>
          </cell>
          <cell r="B343" t="str">
            <v>*********</v>
          </cell>
          <cell r="C343" t="str">
            <v>*********</v>
          </cell>
          <cell r="D343" t="str">
            <v>*********</v>
          </cell>
          <cell r="E343" t="str">
            <v>*********</v>
          </cell>
          <cell r="F343" t="str">
            <v>*********</v>
          </cell>
          <cell r="G343" t="str">
            <v>*********</v>
          </cell>
          <cell r="I343">
            <v>652500</v>
          </cell>
          <cell r="J343">
            <v>2500</v>
          </cell>
          <cell r="K343">
            <v>3.57</v>
          </cell>
          <cell r="N343">
            <v>3.57</v>
          </cell>
        </row>
        <row r="344">
          <cell r="A344">
            <v>1500999</v>
          </cell>
          <cell r="B344" t="str">
            <v>*********</v>
          </cell>
          <cell r="C344" t="str">
            <v>*********</v>
          </cell>
          <cell r="D344" t="str">
            <v>*********</v>
          </cell>
          <cell r="E344" t="str">
            <v>*********</v>
          </cell>
          <cell r="F344" t="str">
            <v>*********</v>
          </cell>
          <cell r="G344" t="str">
            <v>*********</v>
          </cell>
          <cell r="I344">
            <v>652501</v>
          </cell>
          <cell r="J344">
            <v>3.79</v>
          </cell>
          <cell r="K344">
            <v>3.79</v>
          </cell>
          <cell r="L344">
            <v>0.1</v>
          </cell>
          <cell r="M344">
            <v>3.69</v>
          </cell>
          <cell r="N344">
            <v>3.69</v>
          </cell>
          <cell r="O344">
            <v>0.1</v>
          </cell>
        </row>
        <row r="345">
          <cell r="A345">
            <v>1501000</v>
          </cell>
          <cell r="B345">
            <v>1000</v>
          </cell>
          <cell r="C345">
            <v>1.1200000000000001</v>
          </cell>
          <cell r="D345">
            <v>1.1200000000000001</v>
          </cell>
          <cell r="E345">
            <v>652502</v>
          </cell>
          <cell r="F345">
            <v>1.1200000000000001</v>
          </cell>
          <cell r="G345">
            <v>0.1</v>
          </cell>
          <cell r="I345">
            <v>652502</v>
          </cell>
          <cell r="J345">
            <v>3.79</v>
          </cell>
          <cell r="K345">
            <v>3.79</v>
          </cell>
          <cell r="L345">
            <v>0.1</v>
          </cell>
          <cell r="M345">
            <v>3.69</v>
          </cell>
          <cell r="O345">
            <v>3.79</v>
          </cell>
        </row>
        <row r="346">
          <cell r="A346">
            <v>1501001</v>
          </cell>
          <cell r="B346">
            <v>1.22</v>
          </cell>
          <cell r="C346">
            <v>1.22</v>
          </cell>
          <cell r="D346">
            <v>0.35</v>
          </cell>
          <cell r="E346">
            <v>0.35</v>
          </cell>
          <cell r="F346">
            <v>0.87</v>
          </cell>
          <cell r="G346">
            <v>0.35</v>
          </cell>
          <cell r="I346">
            <v>652600</v>
          </cell>
          <cell r="J346">
            <v>2600</v>
          </cell>
          <cell r="K346">
            <v>3.79</v>
          </cell>
          <cell r="N346">
            <v>3.79</v>
          </cell>
        </row>
        <row r="347">
          <cell r="A347">
            <v>1501002</v>
          </cell>
          <cell r="B347">
            <v>1.22</v>
          </cell>
          <cell r="C347">
            <v>1.22</v>
          </cell>
          <cell r="D347">
            <v>0.35</v>
          </cell>
          <cell r="E347">
            <v>0.87</v>
          </cell>
          <cell r="F347">
            <v>652601</v>
          </cell>
          <cell r="G347">
            <v>1.22</v>
          </cell>
          <cell r="I347">
            <v>652601</v>
          </cell>
          <cell r="J347">
            <v>4.01</v>
          </cell>
          <cell r="K347">
            <v>4.01</v>
          </cell>
          <cell r="L347">
            <v>0.1</v>
          </cell>
          <cell r="M347">
            <v>3.91</v>
          </cell>
          <cell r="N347">
            <v>3.91</v>
          </cell>
          <cell r="O347">
            <v>0.1</v>
          </cell>
        </row>
        <row r="348">
          <cell r="A348">
            <v>1501003</v>
          </cell>
          <cell r="B348" t="str">
            <v>*********</v>
          </cell>
          <cell r="C348" t="str">
            <v>*********</v>
          </cell>
          <cell r="D348" t="str">
            <v>*********</v>
          </cell>
          <cell r="E348" t="str">
            <v>*********</v>
          </cell>
          <cell r="F348" t="str">
            <v>*********</v>
          </cell>
          <cell r="G348" t="str">
            <v>*********</v>
          </cell>
          <cell r="I348">
            <v>652602</v>
          </cell>
          <cell r="J348">
            <v>4.01</v>
          </cell>
          <cell r="K348">
            <v>4.01</v>
          </cell>
          <cell r="L348">
            <v>0.1</v>
          </cell>
          <cell r="M348">
            <v>3.91</v>
          </cell>
          <cell r="O348">
            <v>4.01</v>
          </cell>
        </row>
        <row r="349">
          <cell r="A349">
            <v>1501199</v>
          </cell>
          <cell r="B349" t="str">
            <v>*********</v>
          </cell>
          <cell r="C349" t="str">
            <v>*********</v>
          </cell>
          <cell r="D349" t="str">
            <v>*********</v>
          </cell>
          <cell r="E349" t="str">
            <v>*********</v>
          </cell>
          <cell r="F349" t="str">
            <v>*********</v>
          </cell>
          <cell r="G349" t="str">
            <v>*********</v>
          </cell>
          <cell r="I349">
            <v>652700</v>
          </cell>
          <cell r="J349">
            <v>2700</v>
          </cell>
          <cell r="K349">
            <v>4.01</v>
          </cell>
          <cell r="N349">
            <v>4.01</v>
          </cell>
        </row>
        <row r="350">
          <cell r="A350">
            <v>1501200</v>
          </cell>
          <cell r="B350">
            <v>1200</v>
          </cell>
          <cell r="C350">
            <v>1.32</v>
          </cell>
          <cell r="D350">
            <v>1.32</v>
          </cell>
          <cell r="E350">
            <v>652701</v>
          </cell>
          <cell r="F350">
            <v>1.32</v>
          </cell>
          <cell r="G350">
            <v>0.1</v>
          </cell>
          <cell r="I350">
            <v>652701</v>
          </cell>
          <cell r="J350">
            <v>4.24</v>
          </cell>
          <cell r="K350">
            <v>4.24</v>
          </cell>
          <cell r="L350">
            <v>0.1</v>
          </cell>
          <cell r="M350">
            <v>4.1399999999999997</v>
          </cell>
          <cell r="N350">
            <v>4.1399999999999997</v>
          </cell>
          <cell r="O350">
            <v>0.1</v>
          </cell>
        </row>
        <row r="351">
          <cell r="A351">
            <v>1501201</v>
          </cell>
          <cell r="B351">
            <v>1.41</v>
          </cell>
          <cell r="C351">
            <v>1.41</v>
          </cell>
          <cell r="D351">
            <v>0.35</v>
          </cell>
          <cell r="E351">
            <v>0.35</v>
          </cell>
          <cell r="F351">
            <v>1.06</v>
          </cell>
          <cell r="G351">
            <v>0.35</v>
          </cell>
          <cell r="I351">
            <v>652702</v>
          </cell>
          <cell r="J351">
            <v>4.24</v>
          </cell>
          <cell r="K351">
            <v>4.24</v>
          </cell>
          <cell r="L351">
            <v>0.1</v>
          </cell>
          <cell r="M351">
            <v>4.1399999999999997</v>
          </cell>
          <cell r="O351">
            <v>4.24</v>
          </cell>
        </row>
        <row r="352">
          <cell r="A352">
            <v>1501202</v>
          </cell>
          <cell r="B352">
            <v>1.41</v>
          </cell>
          <cell r="C352">
            <v>1.41</v>
          </cell>
          <cell r="D352">
            <v>0.35</v>
          </cell>
          <cell r="E352">
            <v>1.06</v>
          </cell>
          <cell r="F352">
            <v>652800</v>
          </cell>
          <cell r="G352">
            <v>1.41</v>
          </cell>
          <cell r="I352">
            <v>652800</v>
          </cell>
          <cell r="J352">
            <v>2800</v>
          </cell>
          <cell r="K352">
            <v>4.24</v>
          </cell>
          <cell r="N352">
            <v>4.24</v>
          </cell>
        </row>
        <row r="353">
          <cell r="A353">
            <v>1501203</v>
          </cell>
          <cell r="B353" t="str">
            <v>*********</v>
          </cell>
          <cell r="C353" t="str">
            <v>*********</v>
          </cell>
          <cell r="D353" t="str">
            <v>*********</v>
          </cell>
          <cell r="E353" t="str">
            <v>*********</v>
          </cell>
          <cell r="F353" t="str">
            <v>*********</v>
          </cell>
          <cell r="G353" t="str">
            <v>*********</v>
          </cell>
          <cell r="I353">
            <v>652801</v>
          </cell>
          <cell r="J353">
            <v>4.4800000000000004</v>
          </cell>
          <cell r="K353">
            <v>4.4800000000000004</v>
          </cell>
          <cell r="L353">
            <v>0.1</v>
          </cell>
          <cell r="M353">
            <v>4.38</v>
          </cell>
          <cell r="N353">
            <v>4.38</v>
          </cell>
          <cell r="O353">
            <v>0.1</v>
          </cell>
        </row>
        <row r="354">
          <cell r="I354">
            <v>652802</v>
          </cell>
          <cell r="J354">
            <v>4.4800000000000004</v>
          </cell>
          <cell r="K354">
            <v>4.4800000000000004</v>
          </cell>
          <cell r="L354">
            <v>0.1</v>
          </cell>
          <cell r="M354">
            <v>4.38</v>
          </cell>
          <cell r="N354">
            <v>4.4800000000000004</v>
          </cell>
          <cell r="O354">
            <v>4.4800000000000004</v>
          </cell>
        </row>
        <row r="355">
          <cell r="I355">
            <v>652803</v>
          </cell>
          <cell r="J355" t="str">
            <v>*********</v>
          </cell>
          <cell r="K355" t="str">
            <v>*********</v>
          </cell>
          <cell r="L355" t="str">
            <v>*********</v>
          </cell>
          <cell r="M355" t="str">
            <v>*********</v>
          </cell>
          <cell r="N355" t="str">
            <v>*********</v>
          </cell>
          <cell r="O355" t="str">
            <v>*********</v>
          </cell>
        </row>
        <row r="356">
          <cell r="J356" t="str">
            <v>VP-75A</v>
          </cell>
          <cell r="K356" t="str">
            <v>掘削（砂無）</v>
          </cell>
        </row>
        <row r="357">
          <cell r="J357" t="str">
            <v>管底</v>
          </cell>
          <cell r="K357" t="str">
            <v>掘削（砂有）</v>
          </cell>
          <cell r="L357" t="str">
            <v>砂180ﾟ</v>
          </cell>
          <cell r="M357" t="str">
            <v>砕石埋戻</v>
          </cell>
          <cell r="N357" t="str">
            <v>埋戻し</v>
          </cell>
          <cell r="O357" t="str">
            <v>残土処分</v>
          </cell>
        </row>
        <row r="358">
          <cell r="I358">
            <v>750299</v>
          </cell>
          <cell r="J358" t="str">
            <v>*********</v>
          </cell>
          <cell r="K358" t="str">
            <v>*********</v>
          </cell>
          <cell r="L358" t="str">
            <v>*********</v>
          </cell>
          <cell r="M358" t="str">
            <v>*********</v>
          </cell>
          <cell r="N358" t="str">
            <v>*********</v>
          </cell>
          <cell r="O358" t="str">
            <v>*********</v>
          </cell>
        </row>
        <row r="359">
          <cell r="I359">
            <v>750300</v>
          </cell>
          <cell r="J359">
            <v>300</v>
          </cell>
          <cell r="K359">
            <v>0.15</v>
          </cell>
          <cell r="L359">
            <v>0.15</v>
          </cell>
          <cell r="M359">
            <v>0.15</v>
          </cell>
          <cell r="N359">
            <v>0.15</v>
          </cell>
        </row>
        <row r="360">
          <cell r="I360">
            <v>750301</v>
          </cell>
          <cell r="J360">
            <v>0.2</v>
          </cell>
          <cell r="K360">
            <v>0.2</v>
          </cell>
          <cell r="L360">
            <v>7.0000000000000007E-2</v>
          </cell>
          <cell r="M360">
            <v>7.0000000000000007E-2</v>
          </cell>
          <cell r="N360">
            <v>0.13</v>
          </cell>
          <cell r="O360">
            <v>7.0000000000000007E-2</v>
          </cell>
        </row>
        <row r="361">
          <cell r="I361">
            <v>750302</v>
          </cell>
          <cell r="J361">
            <v>0.2</v>
          </cell>
          <cell r="K361">
            <v>0.2</v>
          </cell>
          <cell r="L361">
            <v>7.0000000000000007E-2</v>
          </cell>
          <cell r="M361">
            <v>0.13</v>
          </cell>
          <cell r="N361">
            <v>0.2</v>
          </cell>
          <cell r="O361">
            <v>0.2</v>
          </cell>
        </row>
        <row r="362">
          <cell r="I362">
            <v>750350</v>
          </cell>
          <cell r="J362">
            <v>350</v>
          </cell>
          <cell r="K362">
            <v>0.17</v>
          </cell>
          <cell r="L362">
            <v>0.17</v>
          </cell>
          <cell r="M362">
            <v>0.17</v>
          </cell>
          <cell r="N362">
            <v>0.17</v>
          </cell>
        </row>
        <row r="363">
          <cell r="I363">
            <v>750351</v>
          </cell>
          <cell r="J363">
            <v>0.22</v>
          </cell>
          <cell r="K363">
            <v>0.22</v>
          </cell>
          <cell r="L363">
            <v>7.0000000000000007E-2</v>
          </cell>
          <cell r="M363">
            <v>7.0000000000000007E-2</v>
          </cell>
          <cell r="N363">
            <v>0.15</v>
          </cell>
          <cell r="O363">
            <v>7.0000000000000007E-2</v>
          </cell>
        </row>
        <row r="364">
          <cell r="I364">
            <v>750352</v>
          </cell>
          <cell r="J364">
            <v>0.22</v>
          </cell>
          <cell r="K364">
            <v>0.22</v>
          </cell>
          <cell r="L364">
            <v>7.0000000000000007E-2</v>
          </cell>
          <cell r="M364">
            <v>0.15</v>
          </cell>
          <cell r="N364">
            <v>0.22</v>
          </cell>
          <cell r="O364">
            <v>0.22</v>
          </cell>
        </row>
        <row r="365">
          <cell r="I365">
            <v>750400</v>
          </cell>
          <cell r="J365">
            <v>400</v>
          </cell>
          <cell r="K365">
            <v>0.2</v>
          </cell>
          <cell r="L365">
            <v>0.2</v>
          </cell>
          <cell r="M365">
            <v>0.2</v>
          </cell>
          <cell r="N365">
            <v>0.2</v>
          </cell>
        </row>
        <row r="366">
          <cell r="I366">
            <v>750401</v>
          </cell>
          <cell r="J366">
            <v>0.24</v>
          </cell>
          <cell r="K366">
            <v>0.24</v>
          </cell>
          <cell r="L366">
            <v>7.0000000000000007E-2</v>
          </cell>
          <cell r="M366">
            <v>7.0000000000000007E-2</v>
          </cell>
          <cell r="N366">
            <v>0.17</v>
          </cell>
          <cell r="O366">
            <v>7.0000000000000007E-2</v>
          </cell>
        </row>
        <row r="367">
          <cell r="I367">
            <v>750402</v>
          </cell>
          <cell r="J367">
            <v>0.24</v>
          </cell>
          <cell r="K367">
            <v>0.24</v>
          </cell>
          <cell r="L367">
            <v>7.0000000000000007E-2</v>
          </cell>
          <cell r="M367">
            <v>0.17</v>
          </cell>
          <cell r="N367">
            <v>0.24</v>
          </cell>
          <cell r="O367">
            <v>0.24</v>
          </cell>
        </row>
        <row r="368">
          <cell r="I368">
            <v>750450</v>
          </cell>
          <cell r="J368">
            <v>450</v>
          </cell>
          <cell r="K368">
            <v>0.22</v>
          </cell>
          <cell r="L368">
            <v>0.22</v>
          </cell>
          <cell r="M368">
            <v>0.22</v>
          </cell>
          <cell r="N368">
            <v>0.22</v>
          </cell>
        </row>
        <row r="369">
          <cell r="I369">
            <v>750451</v>
          </cell>
          <cell r="J369">
            <v>0.27</v>
          </cell>
          <cell r="K369">
            <v>0.27</v>
          </cell>
          <cell r="L369">
            <v>7.0000000000000007E-2</v>
          </cell>
          <cell r="M369">
            <v>7.0000000000000007E-2</v>
          </cell>
          <cell r="N369">
            <v>0.2</v>
          </cell>
          <cell r="O369">
            <v>7.0000000000000007E-2</v>
          </cell>
        </row>
        <row r="370">
          <cell r="I370">
            <v>750452</v>
          </cell>
          <cell r="J370">
            <v>0.27</v>
          </cell>
          <cell r="K370">
            <v>0.27</v>
          </cell>
          <cell r="L370">
            <v>7.0000000000000007E-2</v>
          </cell>
          <cell r="M370">
            <v>0.2</v>
          </cell>
          <cell r="N370">
            <v>0.27</v>
          </cell>
          <cell r="O370">
            <v>0.27</v>
          </cell>
        </row>
        <row r="371">
          <cell r="I371">
            <v>750500</v>
          </cell>
          <cell r="J371">
            <v>500</v>
          </cell>
          <cell r="K371">
            <v>0.24</v>
          </cell>
          <cell r="L371">
            <v>0.24</v>
          </cell>
          <cell r="M371">
            <v>0.24</v>
          </cell>
          <cell r="N371">
            <v>0.24</v>
          </cell>
        </row>
        <row r="372">
          <cell r="I372">
            <v>750501</v>
          </cell>
          <cell r="J372">
            <v>0.28999999999999998</v>
          </cell>
          <cell r="K372">
            <v>0.28999999999999998</v>
          </cell>
          <cell r="L372">
            <v>7.0000000000000007E-2</v>
          </cell>
          <cell r="M372">
            <v>7.0000000000000007E-2</v>
          </cell>
          <cell r="N372">
            <v>0.22</v>
          </cell>
          <cell r="O372">
            <v>7.0000000000000007E-2</v>
          </cell>
        </row>
        <row r="373">
          <cell r="I373">
            <v>750502</v>
          </cell>
          <cell r="J373">
            <v>0.28999999999999998</v>
          </cell>
          <cell r="K373">
            <v>0.28999999999999998</v>
          </cell>
          <cell r="L373">
            <v>7.0000000000000007E-2</v>
          </cell>
          <cell r="M373">
            <v>0.22</v>
          </cell>
          <cell r="N373">
            <v>0.28999999999999998</v>
          </cell>
          <cell r="O373">
            <v>0.28999999999999998</v>
          </cell>
        </row>
        <row r="374">
          <cell r="I374">
            <v>750550</v>
          </cell>
          <cell r="J374">
            <v>550</v>
          </cell>
          <cell r="K374">
            <v>0.27</v>
          </cell>
          <cell r="L374">
            <v>0.27</v>
          </cell>
          <cell r="M374">
            <v>0.27</v>
          </cell>
          <cell r="N374">
            <v>0.27</v>
          </cell>
        </row>
        <row r="375">
          <cell r="I375">
            <v>750551</v>
          </cell>
          <cell r="J375">
            <v>0.32</v>
          </cell>
          <cell r="K375">
            <v>0.32</v>
          </cell>
          <cell r="L375">
            <v>7.0000000000000007E-2</v>
          </cell>
          <cell r="M375">
            <v>7.0000000000000007E-2</v>
          </cell>
          <cell r="N375">
            <v>0.25</v>
          </cell>
          <cell r="O375">
            <v>7.0000000000000007E-2</v>
          </cell>
        </row>
        <row r="376">
          <cell r="I376">
            <v>750552</v>
          </cell>
          <cell r="J376">
            <v>0.32</v>
          </cell>
          <cell r="K376">
            <v>0.32</v>
          </cell>
          <cell r="L376">
            <v>7.0000000000000007E-2</v>
          </cell>
          <cell r="M376">
            <v>0.25</v>
          </cell>
          <cell r="N376">
            <v>0.32</v>
          </cell>
          <cell r="O376">
            <v>0.32</v>
          </cell>
        </row>
        <row r="377">
          <cell r="I377">
            <v>750600</v>
          </cell>
          <cell r="J377">
            <v>600</v>
          </cell>
          <cell r="K377">
            <v>0.28999999999999998</v>
          </cell>
          <cell r="L377">
            <v>0.28999999999999998</v>
          </cell>
          <cell r="M377">
            <v>0.28999999999999998</v>
          </cell>
          <cell r="N377">
            <v>0.28999999999999998</v>
          </cell>
        </row>
        <row r="378">
          <cell r="I378">
            <v>750601</v>
          </cell>
          <cell r="J378">
            <v>0.34</v>
          </cell>
          <cell r="K378">
            <v>0.34</v>
          </cell>
          <cell r="L378">
            <v>7.0000000000000007E-2</v>
          </cell>
          <cell r="M378">
            <v>7.0000000000000007E-2</v>
          </cell>
          <cell r="N378">
            <v>0.27</v>
          </cell>
          <cell r="O378">
            <v>7.0000000000000007E-2</v>
          </cell>
        </row>
        <row r="379">
          <cell r="I379">
            <v>750602</v>
          </cell>
          <cell r="J379">
            <v>0.34</v>
          </cell>
          <cell r="K379">
            <v>0.34</v>
          </cell>
          <cell r="L379">
            <v>7.0000000000000007E-2</v>
          </cell>
          <cell r="M379">
            <v>0.27</v>
          </cell>
          <cell r="N379">
            <v>0.34</v>
          </cell>
          <cell r="O379">
            <v>0.34</v>
          </cell>
        </row>
        <row r="380">
          <cell r="I380">
            <v>750650</v>
          </cell>
          <cell r="J380">
            <v>650</v>
          </cell>
          <cell r="K380">
            <v>0.32</v>
          </cell>
          <cell r="L380">
            <v>0.32</v>
          </cell>
          <cell r="M380">
            <v>0.32</v>
          </cell>
          <cell r="N380">
            <v>0.32</v>
          </cell>
        </row>
        <row r="381">
          <cell r="I381">
            <v>750651</v>
          </cell>
          <cell r="J381">
            <v>0.37</v>
          </cell>
          <cell r="K381">
            <v>0.37</v>
          </cell>
          <cell r="L381">
            <v>7.0000000000000007E-2</v>
          </cell>
          <cell r="M381">
            <v>7.0000000000000007E-2</v>
          </cell>
          <cell r="N381">
            <v>0.3</v>
          </cell>
          <cell r="O381">
            <v>7.0000000000000007E-2</v>
          </cell>
        </row>
        <row r="382">
          <cell r="I382">
            <v>750652</v>
          </cell>
          <cell r="J382">
            <v>0.37</v>
          </cell>
          <cell r="K382">
            <v>0.37</v>
          </cell>
          <cell r="L382">
            <v>7.0000000000000007E-2</v>
          </cell>
          <cell r="M382">
            <v>0.3</v>
          </cell>
          <cell r="N382">
            <v>0.37</v>
          </cell>
          <cell r="O382">
            <v>0.37</v>
          </cell>
        </row>
        <row r="383">
          <cell r="I383">
            <v>750700</v>
          </cell>
          <cell r="J383">
            <v>700</v>
          </cell>
          <cell r="K383">
            <v>0.34</v>
          </cell>
          <cell r="L383">
            <v>0.34</v>
          </cell>
          <cell r="M383">
            <v>0.34</v>
          </cell>
          <cell r="N383">
            <v>0.34</v>
          </cell>
        </row>
        <row r="384">
          <cell r="I384">
            <v>750701</v>
          </cell>
          <cell r="J384">
            <v>0.39</v>
          </cell>
          <cell r="K384">
            <v>0.39</v>
          </cell>
          <cell r="L384">
            <v>7.0000000000000007E-2</v>
          </cell>
          <cell r="M384">
            <v>7.0000000000000007E-2</v>
          </cell>
          <cell r="N384">
            <v>0.32</v>
          </cell>
          <cell r="O384">
            <v>7.0000000000000007E-2</v>
          </cell>
        </row>
        <row r="385">
          <cell r="I385">
            <v>750702</v>
          </cell>
          <cell r="J385">
            <v>0.39</v>
          </cell>
          <cell r="K385">
            <v>0.39</v>
          </cell>
          <cell r="L385">
            <v>7.0000000000000007E-2</v>
          </cell>
          <cell r="M385">
            <v>0.32</v>
          </cell>
          <cell r="N385">
            <v>0.39</v>
          </cell>
          <cell r="O385">
            <v>0.39</v>
          </cell>
        </row>
        <row r="386">
          <cell r="I386">
            <v>750750</v>
          </cell>
          <cell r="J386">
            <v>750</v>
          </cell>
          <cell r="K386">
            <v>0.37</v>
          </cell>
          <cell r="L386">
            <v>0.37</v>
          </cell>
          <cell r="M386">
            <v>0.37</v>
          </cell>
          <cell r="N386">
            <v>0.37</v>
          </cell>
        </row>
        <row r="387">
          <cell r="I387">
            <v>750751</v>
          </cell>
          <cell r="J387">
            <v>0.42</v>
          </cell>
          <cell r="K387">
            <v>0.42</v>
          </cell>
          <cell r="L387">
            <v>7.0000000000000007E-2</v>
          </cell>
          <cell r="M387">
            <v>7.0000000000000007E-2</v>
          </cell>
          <cell r="N387">
            <v>0.35</v>
          </cell>
          <cell r="O387">
            <v>7.0000000000000007E-2</v>
          </cell>
        </row>
        <row r="388">
          <cell r="I388">
            <v>750752</v>
          </cell>
          <cell r="J388">
            <v>0.42</v>
          </cell>
          <cell r="K388">
            <v>0.42</v>
          </cell>
          <cell r="L388">
            <v>7.0000000000000007E-2</v>
          </cell>
          <cell r="M388">
            <v>0.35</v>
          </cell>
          <cell r="N388">
            <v>0.42</v>
          </cell>
          <cell r="O388">
            <v>0.42</v>
          </cell>
        </row>
        <row r="389">
          <cell r="I389">
            <v>750800</v>
          </cell>
          <cell r="J389">
            <v>800</v>
          </cell>
          <cell r="K389">
            <v>0.39</v>
          </cell>
          <cell r="L389">
            <v>0.39</v>
          </cell>
          <cell r="M389">
            <v>0.39</v>
          </cell>
          <cell r="N389">
            <v>0.39</v>
          </cell>
        </row>
        <row r="390">
          <cell r="I390">
            <v>750801</v>
          </cell>
          <cell r="J390">
            <v>0.44</v>
          </cell>
          <cell r="K390">
            <v>0.44</v>
          </cell>
          <cell r="L390">
            <v>7.0000000000000007E-2</v>
          </cell>
          <cell r="M390">
            <v>7.0000000000000007E-2</v>
          </cell>
          <cell r="N390">
            <v>0.37</v>
          </cell>
          <cell r="O390">
            <v>7.0000000000000007E-2</v>
          </cell>
        </row>
        <row r="391">
          <cell r="I391">
            <v>750802</v>
          </cell>
          <cell r="J391">
            <v>0.44</v>
          </cell>
          <cell r="K391">
            <v>0.44</v>
          </cell>
          <cell r="L391">
            <v>7.0000000000000007E-2</v>
          </cell>
          <cell r="M391">
            <v>0.37</v>
          </cell>
          <cell r="N391">
            <v>0.44</v>
          </cell>
          <cell r="O391">
            <v>0.44</v>
          </cell>
        </row>
        <row r="392">
          <cell r="I392">
            <v>750850</v>
          </cell>
          <cell r="J392">
            <v>850</v>
          </cell>
          <cell r="K392">
            <v>0.42</v>
          </cell>
          <cell r="L392">
            <v>0.42</v>
          </cell>
          <cell r="M392">
            <v>0.42</v>
          </cell>
          <cell r="N392">
            <v>0.42</v>
          </cell>
        </row>
        <row r="393">
          <cell r="I393">
            <v>750851</v>
          </cell>
          <cell r="J393">
            <v>0.46</v>
          </cell>
          <cell r="K393">
            <v>0.46</v>
          </cell>
          <cell r="L393">
            <v>7.0000000000000007E-2</v>
          </cell>
          <cell r="M393">
            <v>7.0000000000000007E-2</v>
          </cell>
          <cell r="N393">
            <v>0.39</v>
          </cell>
          <cell r="O393">
            <v>7.0000000000000007E-2</v>
          </cell>
        </row>
        <row r="394">
          <cell r="I394">
            <v>750852</v>
          </cell>
          <cell r="J394">
            <v>0.46</v>
          </cell>
          <cell r="K394">
            <v>0.46</v>
          </cell>
          <cell r="L394">
            <v>7.0000000000000007E-2</v>
          </cell>
          <cell r="M394">
            <v>0.39</v>
          </cell>
          <cell r="N394">
            <v>0.46</v>
          </cell>
          <cell r="O394">
            <v>0.46</v>
          </cell>
        </row>
        <row r="395">
          <cell r="I395">
            <v>750900</v>
          </cell>
          <cell r="J395">
            <v>900</v>
          </cell>
          <cell r="K395">
            <v>0.44</v>
          </cell>
          <cell r="L395">
            <v>0.44</v>
          </cell>
          <cell r="M395">
            <v>0.44</v>
          </cell>
          <cell r="N395">
            <v>0.44</v>
          </cell>
        </row>
        <row r="396">
          <cell r="I396">
            <v>750901</v>
          </cell>
          <cell r="J396">
            <v>0.89</v>
          </cell>
          <cell r="K396">
            <v>0.89</v>
          </cell>
          <cell r="L396">
            <v>0.13</v>
          </cell>
          <cell r="M396">
            <v>0.13</v>
          </cell>
          <cell r="N396">
            <v>0.76</v>
          </cell>
          <cell r="O396">
            <v>0.13</v>
          </cell>
        </row>
        <row r="397">
          <cell r="I397">
            <v>750902</v>
          </cell>
          <cell r="J397">
            <v>0.89</v>
          </cell>
          <cell r="K397">
            <v>0.89</v>
          </cell>
          <cell r="L397">
            <v>0.13</v>
          </cell>
          <cell r="M397">
            <v>0.76</v>
          </cell>
          <cell r="N397">
            <v>0.89</v>
          </cell>
          <cell r="O397">
            <v>0.89</v>
          </cell>
        </row>
        <row r="398">
          <cell r="I398">
            <v>750950</v>
          </cell>
          <cell r="J398">
            <v>950</v>
          </cell>
          <cell r="K398">
            <v>0.46</v>
          </cell>
          <cell r="L398">
            <v>0.46</v>
          </cell>
          <cell r="M398">
            <v>0.46</v>
          </cell>
          <cell r="N398">
            <v>0.46</v>
          </cell>
        </row>
        <row r="399">
          <cell r="I399">
            <v>750951</v>
          </cell>
          <cell r="J399">
            <v>0.93</v>
          </cell>
          <cell r="K399">
            <v>0.93</v>
          </cell>
          <cell r="L399">
            <v>0.13</v>
          </cell>
          <cell r="M399">
            <v>0.13</v>
          </cell>
          <cell r="N399">
            <v>0.8</v>
          </cell>
          <cell r="O399">
            <v>0.13</v>
          </cell>
        </row>
        <row r="400">
          <cell r="I400">
            <v>750952</v>
          </cell>
          <cell r="J400">
            <v>0.93</v>
          </cell>
          <cell r="K400">
            <v>0.93</v>
          </cell>
          <cell r="L400">
            <v>0.13</v>
          </cell>
          <cell r="M400">
            <v>0.8</v>
          </cell>
          <cell r="N400">
            <v>0.93</v>
          </cell>
          <cell r="O400">
            <v>0.93</v>
          </cell>
        </row>
        <row r="401">
          <cell r="I401">
            <v>751000</v>
          </cell>
          <cell r="J401">
            <v>1000</v>
          </cell>
          <cell r="K401">
            <v>0.89</v>
          </cell>
          <cell r="L401">
            <v>0.89</v>
          </cell>
          <cell r="M401">
            <v>0.89</v>
          </cell>
          <cell r="N401">
            <v>0.89</v>
          </cell>
        </row>
        <row r="402">
          <cell r="I402">
            <v>751001</v>
          </cell>
          <cell r="J402">
            <v>0.98</v>
          </cell>
          <cell r="K402">
            <v>0.98</v>
          </cell>
          <cell r="L402">
            <v>0.13</v>
          </cell>
          <cell r="M402">
            <v>0.13</v>
          </cell>
          <cell r="N402">
            <v>0.85</v>
          </cell>
          <cell r="O402">
            <v>0.13</v>
          </cell>
        </row>
        <row r="403">
          <cell r="I403">
            <v>751002</v>
          </cell>
          <cell r="J403">
            <v>0.98</v>
          </cell>
          <cell r="K403">
            <v>0.98</v>
          </cell>
          <cell r="L403">
            <v>0.13</v>
          </cell>
          <cell r="M403">
            <v>0.85</v>
          </cell>
          <cell r="N403">
            <v>0.98</v>
          </cell>
          <cell r="O403">
            <v>0.98</v>
          </cell>
        </row>
        <row r="404">
          <cell r="I404">
            <v>751050</v>
          </cell>
          <cell r="J404">
            <v>1050</v>
          </cell>
          <cell r="K404">
            <v>0.93</v>
          </cell>
          <cell r="L404">
            <v>0.93</v>
          </cell>
          <cell r="M404">
            <v>0.93</v>
          </cell>
          <cell r="N404">
            <v>0.93</v>
          </cell>
        </row>
        <row r="405">
          <cell r="I405">
            <v>751051</v>
          </cell>
          <cell r="J405">
            <v>1.02</v>
          </cell>
          <cell r="K405">
            <v>1.02</v>
          </cell>
          <cell r="L405">
            <v>0.13</v>
          </cell>
          <cell r="M405">
            <v>0.13</v>
          </cell>
          <cell r="N405">
            <v>0.89</v>
          </cell>
          <cell r="O405">
            <v>0.13</v>
          </cell>
        </row>
        <row r="406">
          <cell r="I406">
            <v>751052</v>
          </cell>
          <cell r="J406">
            <v>1.02</v>
          </cell>
          <cell r="K406">
            <v>1.02</v>
          </cell>
          <cell r="L406">
            <v>0.13</v>
          </cell>
          <cell r="M406">
            <v>0.89</v>
          </cell>
          <cell r="N406">
            <v>1.02</v>
          </cell>
          <cell r="O406">
            <v>1.02</v>
          </cell>
        </row>
        <row r="407">
          <cell r="I407">
            <v>751100</v>
          </cell>
          <cell r="J407">
            <v>1100</v>
          </cell>
          <cell r="K407">
            <v>0.98</v>
          </cell>
          <cell r="L407">
            <v>0.98</v>
          </cell>
          <cell r="M407">
            <v>0.98</v>
          </cell>
          <cell r="N407">
            <v>0.98</v>
          </cell>
        </row>
        <row r="408">
          <cell r="I408">
            <v>751101</v>
          </cell>
          <cell r="J408">
            <v>1.07</v>
          </cell>
          <cell r="K408">
            <v>1.07</v>
          </cell>
          <cell r="L408">
            <v>0.13</v>
          </cell>
          <cell r="M408">
            <v>0.13</v>
          </cell>
          <cell r="N408">
            <v>0.94</v>
          </cell>
          <cell r="O408">
            <v>0.13</v>
          </cell>
        </row>
        <row r="409">
          <cell r="I409">
            <v>751102</v>
          </cell>
          <cell r="J409">
            <v>1.07</v>
          </cell>
          <cell r="K409">
            <v>1.07</v>
          </cell>
          <cell r="L409">
            <v>0.13</v>
          </cell>
          <cell r="M409">
            <v>0.94</v>
          </cell>
          <cell r="N409">
            <v>1.07</v>
          </cell>
          <cell r="O409">
            <v>1.07</v>
          </cell>
        </row>
        <row r="410">
          <cell r="I410">
            <v>751150</v>
          </cell>
          <cell r="J410">
            <v>1150</v>
          </cell>
          <cell r="K410">
            <v>1.02</v>
          </cell>
          <cell r="L410">
            <v>1.02</v>
          </cell>
          <cell r="M410">
            <v>1.02</v>
          </cell>
          <cell r="N410">
            <v>1.02</v>
          </cell>
        </row>
        <row r="411">
          <cell r="I411">
            <v>751151</v>
          </cell>
          <cell r="J411">
            <v>1.1100000000000001</v>
          </cell>
          <cell r="K411">
            <v>1.1100000000000001</v>
          </cell>
          <cell r="L411">
            <v>0.13</v>
          </cell>
          <cell r="M411">
            <v>0.13</v>
          </cell>
          <cell r="N411">
            <v>0.98</v>
          </cell>
          <cell r="O411">
            <v>0.13</v>
          </cell>
        </row>
        <row r="412">
          <cell r="I412">
            <v>751152</v>
          </cell>
          <cell r="J412">
            <v>1.1100000000000001</v>
          </cell>
          <cell r="K412">
            <v>1.1100000000000001</v>
          </cell>
          <cell r="L412">
            <v>0.13</v>
          </cell>
          <cell r="M412">
            <v>0.98</v>
          </cell>
          <cell r="N412">
            <v>1.1100000000000001</v>
          </cell>
          <cell r="O412">
            <v>1.1100000000000001</v>
          </cell>
        </row>
        <row r="413">
          <cell r="I413">
            <v>751200</v>
          </cell>
          <cell r="J413">
            <v>1200</v>
          </cell>
          <cell r="K413">
            <v>1.07</v>
          </cell>
          <cell r="L413">
            <v>1.07</v>
          </cell>
          <cell r="M413">
            <v>1.07</v>
          </cell>
          <cell r="N413">
            <v>1.07</v>
          </cell>
        </row>
        <row r="414">
          <cell r="I414">
            <v>751201</v>
          </cell>
          <cell r="J414">
            <v>1.1599999999999999</v>
          </cell>
          <cell r="K414">
            <v>1.1599999999999999</v>
          </cell>
          <cell r="L414">
            <v>0.13</v>
          </cell>
          <cell r="M414">
            <v>0.13</v>
          </cell>
          <cell r="N414">
            <v>1.03</v>
          </cell>
          <cell r="O414">
            <v>0.13</v>
          </cell>
        </row>
        <row r="415">
          <cell r="I415">
            <v>751202</v>
          </cell>
          <cell r="J415">
            <v>1.1599999999999999</v>
          </cell>
          <cell r="K415">
            <v>1.1599999999999999</v>
          </cell>
          <cell r="L415">
            <v>0.13</v>
          </cell>
          <cell r="M415">
            <v>1.03</v>
          </cell>
          <cell r="N415">
            <v>1.1599999999999999</v>
          </cell>
          <cell r="O415">
            <v>1.1599999999999999</v>
          </cell>
        </row>
        <row r="416">
          <cell r="I416">
            <v>751250</v>
          </cell>
          <cell r="J416">
            <v>1250</v>
          </cell>
          <cell r="K416">
            <v>1.1100000000000001</v>
          </cell>
          <cell r="L416">
            <v>1.1100000000000001</v>
          </cell>
          <cell r="M416">
            <v>1.1100000000000001</v>
          </cell>
          <cell r="N416">
            <v>1.1100000000000001</v>
          </cell>
        </row>
        <row r="417">
          <cell r="I417">
            <v>751251</v>
          </cell>
          <cell r="J417">
            <v>1.2</v>
          </cell>
          <cell r="K417">
            <v>1.2</v>
          </cell>
          <cell r="L417">
            <v>0.13</v>
          </cell>
          <cell r="M417">
            <v>0.13</v>
          </cell>
          <cell r="N417">
            <v>1.07</v>
          </cell>
          <cell r="O417">
            <v>0.13</v>
          </cell>
        </row>
        <row r="418">
          <cell r="I418">
            <v>751252</v>
          </cell>
          <cell r="J418">
            <v>1.2</v>
          </cell>
          <cell r="K418">
            <v>1.2</v>
          </cell>
          <cell r="L418">
            <v>0.13</v>
          </cell>
          <cell r="M418">
            <v>1.07</v>
          </cell>
          <cell r="N418">
            <v>1.2</v>
          </cell>
          <cell r="O418">
            <v>1.2</v>
          </cell>
        </row>
        <row r="419">
          <cell r="I419">
            <v>751300</v>
          </cell>
          <cell r="J419">
            <v>1300</v>
          </cell>
          <cell r="K419">
            <v>1.1599999999999999</v>
          </cell>
          <cell r="L419">
            <v>1.1599999999999999</v>
          </cell>
          <cell r="M419">
            <v>1.1599999999999999</v>
          </cell>
          <cell r="N419">
            <v>1.1599999999999999</v>
          </cell>
        </row>
        <row r="420">
          <cell r="I420">
            <v>751301</v>
          </cell>
          <cell r="J420">
            <v>1.24</v>
          </cell>
          <cell r="K420">
            <v>1.24</v>
          </cell>
          <cell r="L420">
            <v>0.13</v>
          </cell>
          <cell r="M420">
            <v>0.13</v>
          </cell>
          <cell r="N420">
            <v>1.1100000000000001</v>
          </cell>
          <cell r="O420">
            <v>0.13</v>
          </cell>
        </row>
        <row r="421">
          <cell r="I421">
            <v>751302</v>
          </cell>
          <cell r="J421">
            <v>1.24</v>
          </cell>
          <cell r="K421">
            <v>1.24</v>
          </cell>
          <cell r="L421">
            <v>0.13</v>
          </cell>
          <cell r="M421">
            <v>1.1100000000000001</v>
          </cell>
          <cell r="N421">
            <v>1.24</v>
          </cell>
          <cell r="O421">
            <v>1.24</v>
          </cell>
        </row>
        <row r="422">
          <cell r="I422">
            <v>751350</v>
          </cell>
          <cell r="J422">
            <v>1350</v>
          </cell>
          <cell r="K422">
            <v>1.2</v>
          </cell>
          <cell r="L422">
            <v>1.2</v>
          </cell>
          <cell r="M422">
            <v>1.2</v>
          </cell>
          <cell r="N422">
            <v>1.2</v>
          </cell>
        </row>
        <row r="423">
          <cell r="I423">
            <v>751351</v>
          </cell>
          <cell r="J423">
            <v>1.29</v>
          </cell>
          <cell r="K423">
            <v>1.29</v>
          </cell>
          <cell r="L423">
            <v>0.13</v>
          </cell>
          <cell r="M423">
            <v>0.13</v>
          </cell>
          <cell r="N423">
            <v>1.1599999999999999</v>
          </cell>
          <cell r="O423">
            <v>0.13</v>
          </cell>
        </row>
        <row r="424">
          <cell r="I424">
            <v>751352</v>
          </cell>
          <cell r="J424">
            <v>1.29</v>
          </cell>
          <cell r="K424">
            <v>1.29</v>
          </cell>
          <cell r="L424">
            <v>0.13</v>
          </cell>
          <cell r="M424">
            <v>1.1599999999999999</v>
          </cell>
          <cell r="N424">
            <v>1.29</v>
          </cell>
          <cell r="O424">
            <v>1.29</v>
          </cell>
        </row>
        <row r="425">
          <cell r="I425">
            <v>751400</v>
          </cell>
          <cell r="J425">
            <v>1400</v>
          </cell>
          <cell r="K425">
            <v>1.24</v>
          </cell>
          <cell r="L425">
            <v>1.24</v>
          </cell>
          <cell r="M425">
            <v>1.24</v>
          </cell>
          <cell r="N425">
            <v>1.24</v>
          </cell>
        </row>
        <row r="426">
          <cell r="I426">
            <v>751401</v>
          </cell>
          <cell r="J426">
            <v>1.33</v>
          </cell>
          <cell r="K426">
            <v>1.33</v>
          </cell>
          <cell r="L426">
            <v>0.13</v>
          </cell>
          <cell r="M426">
            <v>0.13</v>
          </cell>
          <cell r="N426">
            <v>1.2</v>
          </cell>
          <cell r="O426">
            <v>0.13</v>
          </cell>
        </row>
        <row r="427">
          <cell r="I427">
            <v>751402</v>
          </cell>
          <cell r="J427">
            <v>1.33</v>
          </cell>
          <cell r="K427">
            <v>1.33</v>
          </cell>
          <cell r="L427">
            <v>0.13</v>
          </cell>
          <cell r="M427">
            <v>1.2</v>
          </cell>
          <cell r="N427">
            <v>1.33</v>
          </cell>
          <cell r="O427">
            <v>1.33</v>
          </cell>
        </row>
        <row r="428">
          <cell r="I428">
            <v>751450</v>
          </cell>
          <cell r="J428">
            <v>1450</v>
          </cell>
          <cell r="K428">
            <v>1.29</v>
          </cell>
          <cell r="L428">
            <v>1.29</v>
          </cell>
          <cell r="M428">
            <v>1.29</v>
          </cell>
          <cell r="N428">
            <v>1.29</v>
          </cell>
        </row>
        <row r="429">
          <cell r="I429">
            <v>751451</v>
          </cell>
          <cell r="J429">
            <v>1.38</v>
          </cell>
          <cell r="K429">
            <v>1.38</v>
          </cell>
          <cell r="L429">
            <v>0.13</v>
          </cell>
          <cell r="M429">
            <v>0.13</v>
          </cell>
          <cell r="N429">
            <v>1.25</v>
          </cell>
          <cell r="O429">
            <v>0.13</v>
          </cell>
        </row>
        <row r="430">
          <cell r="I430">
            <v>751452</v>
          </cell>
          <cell r="J430">
            <v>1.38</v>
          </cell>
          <cell r="K430">
            <v>1.38</v>
          </cell>
          <cell r="L430">
            <v>0.13</v>
          </cell>
          <cell r="M430">
            <v>1.25</v>
          </cell>
          <cell r="N430">
            <v>1.38</v>
          </cell>
          <cell r="O430">
            <v>1.38</v>
          </cell>
        </row>
        <row r="431">
          <cell r="I431">
            <v>751500</v>
          </cell>
          <cell r="J431">
            <v>1500</v>
          </cell>
          <cell r="K431">
            <v>1.33</v>
          </cell>
          <cell r="L431">
            <v>1.33</v>
          </cell>
          <cell r="M431">
            <v>1.33</v>
          </cell>
          <cell r="N431">
            <v>1.33</v>
          </cell>
        </row>
        <row r="432">
          <cell r="I432">
            <v>751501</v>
          </cell>
          <cell r="J432">
            <v>1.42</v>
          </cell>
          <cell r="K432">
            <v>1.42</v>
          </cell>
          <cell r="L432">
            <v>0.13</v>
          </cell>
          <cell r="M432">
            <v>0.13</v>
          </cell>
          <cell r="N432">
            <v>1.29</v>
          </cell>
          <cell r="O432">
            <v>0.13</v>
          </cell>
        </row>
        <row r="433">
          <cell r="I433">
            <v>751502</v>
          </cell>
          <cell r="J433">
            <v>1.42</v>
          </cell>
          <cell r="K433">
            <v>1.42</v>
          </cell>
          <cell r="L433">
            <v>0.13</v>
          </cell>
          <cell r="M433">
            <v>1.29</v>
          </cell>
          <cell r="N433">
            <v>1.42</v>
          </cell>
          <cell r="O433">
            <v>1.42</v>
          </cell>
        </row>
        <row r="434">
          <cell r="I434">
            <v>751600</v>
          </cell>
          <cell r="J434">
            <v>1600</v>
          </cell>
          <cell r="K434">
            <v>1.42</v>
          </cell>
          <cell r="L434">
            <v>1.42</v>
          </cell>
          <cell r="M434">
            <v>1.42</v>
          </cell>
          <cell r="N434">
            <v>1.42</v>
          </cell>
        </row>
        <row r="435">
          <cell r="I435">
            <v>751601</v>
          </cell>
          <cell r="J435">
            <v>1.51</v>
          </cell>
          <cell r="K435">
            <v>1.51</v>
          </cell>
          <cell r="L435">
            <v>0.13</v>
          </cell>
          <cell r="M435">
            <v>0.13</v>
          </cell>
          <cell r="N435">
            <v>1.38</v>
          </cell>
          <cell r="O435">
            <v>0.13</v>
          </cell>
        </row>
        <row r="436">
          <cell r="I436">
            <v>751602</v>
          </cell>
          <cell r="J436">
            <v>1.51</v>
          </cell>
          <cell r="K436">
            <v>1.51</v>
          </cell>
          <cell r="L436">
            <v>0.13</v>
          </cell>
          <cell r="M436">
            <v>1.38</v>
          </cell>
          <cell r="N436">
            <v>1.51</v>
          </cell>
          <cell r="O436">
            <v>1.51</v>
          </cell>
        </row>
        <row r="437">
          <cell r="I437">
            <v>751700</v>
          </cell>
          <cell r="J437">
            <v>1700</v>
          </cell>
          <cell r="K437">
            <v>1.51</v>
          </cell>
          <cell r="L437">
            <v>1.51</v>
          </cell>
          <cell r="M437">
            <v>1.51</v>
          </cell>
          <cell r="N437">
            <v>1.51</v>
          </cell>
        </row>
        <row r="438">
          <cell r="I438">
            <v>751701</v>
          </cell>
          <cell r="J438">
            <v>1.6</v>
          </cell>
          <cell r="K438">
            <v>1.6</v>
          </cell>
          <cell r="L438">
            <v>0.13</v>
          </cell>
          <cell r="M438">
            <v>0.13</v>
          </cell>
          <cell r="N438">
            <v>1.47</v>
          </cell>
          <cell r="O438">
            <v>0.13</v>
          </cell>
        </row>
        <row r="439">
          <cell r="I439">
            <v>751702</v>
          </cell>
          <cell r="J439">
            <v>1.6</v>
          </cell>
          <cell r="K439">
            <v>1.6</v>
          </cell>
          <cell r="L439">
            <v>0.13</v>
          </cell>
          <cell r="M439">
            <v>1.47</v>
          </cell>
          <cell r="N439">
            <v>1.6</v>
          </cell>
          <cell r="O439">
            <v>1.6</v>
          </cell>
        </row>
        <row r="440">
          <cell r="I440">
            <v>751800</v>
          </cell>
          <cell r="J440">
            <v>1800</v>
          </cell>
          <cell r="K440">
            <v>1.6</v>
          </cell>
          <cell r="L440">
            <v>1.6</v>
          </cell>
          <cell r="M440">
            <v>1.6</v>
          </cell>
          <cell r="N440">
            <v>1.6</v>
          </cell>
        </row>
        <row r="441">
          <cell r="I441">
            <v>751801</v>
          </cell>
          <cell r="J441">
            <v>1.69</v>
          </cell>
          <cell r="K441">
            <v>1.69</v>
          </cell>
          <cell r="L441">
            <v>0.13</v>
          </cell>
          <cell r="M441">
            <v>0.13</v>
          </cell>
          <cell r="N441">
            <v>1.56</v>
          </cell>
          <cell r="O441">
            <v>0.13</v>
          </cell>
        </row>
        <row r="442">
          <cell r="I442">
            <v>751802</v>
          </cell>
          <cell r="J442">
            <v>1.69</v>
          </cell>
          <cell r="K442">
            <v>1.69</v>
          </cell>
          <cell r="L442">
            <v>0.13</v>
          </cell>
          <cell r="M442">
            <v>1.56</v>
          </cell>
          <cell r="N442">
            <v>1.69</v>
          </cell>
          <cell r="O442">
            <v>1.69</v>
          </cell>
        </row>
        <row r="443">
          <cell r="I443">
            <v>751900</v>
          </cell>
          <cell r="J443">
            <v>1900</v>
          </cell>
          <cell r="K443">
            <v>1.69</v>
          </cell>
          <cell r="L443">
            <v>1.69</v>
          </cell>
          <cell r="M443">
            <v>1.69</v>
          </cell>
          <cell r="N443">
            <v>1.69</v>
          </cell>
        </row>
        <row r="444">
          <cell r="I444">
            <v>751901</v>
          </cell>
          <cell r="J444">
            <v>2.58</v>
          </cell>
          <cell r="K444">
            <v>2.58</v>
          </cell>
          <cell r="L444">
            <v>0.11</v>
          </cell>
          <cell r="M444">
            <v>0.11</v>
          </cell>
          <cell r="N444">
            <v>2.4700000000000002</v>
          </cell>
          <cell r="O444">
            <v>0.11</v>
          </cell>
        </row>
        <row r="445">
          <cell r="I445">
            <v>751902</v>
          </cell>
          <cell r="J445">
            <v>2.58</v>
          </cell>
          <cell r="K445">
            <v>2.58</v>
          </cell>
          <cell r="L445">
            <v>0.11</v>
          </cell>
          <cell r="M445">
            <v>2.4700000000000002</v>
          </cell>
          <cell r="N445">
            <v>2.58</v>
          </cell>
          <cell r="O445">
            <v>2.58</v>
          </cell>
        </row>
        <row r="446">
          <cell r="I446">
            <v>752000</v>
          </cell>
          <cell r="J446">
            <v>2000</v>
          </cell>
          <cell r="K446">
            <v>2.58</v>
          </cell>
          <cell r="L446">
            <v>2.58</v>
          </cell>
          <cell r="M446">
            <v>2.58</v>
          </cell>
          <cell r="N446">
            <v>2.58</v>
          </cell>
        </row>
        <row r="447">
          <cell r="I447">
            <v>752001</v>
          </cell>
          <cell r="J447">
            <v>2.77</v>
          </cell>
          <cell r="K447">
            <v>2.77</v>
          </cell>
          <cell r="L447">
            <v>0.11</v>
          </cell>
          <cell r="M447">
            <v>0.11</v>
          </cell>
          <cell r="N447">
            <v>2.66</v>
          </cell>
          <cell r="O447">
            <v>0.11</v>
          </cell>
        </row>
        <row r="448">
          <cell r="I448">
            <v>752002</v>
          </cell>
          <cell r="J448">
            <v>2.77</v>
          </cell>
          <cell r="K448">
            <v>2.77</v>
          </cell>
          <cell r="L448">
            <v>0.11</v>
          </cell>
          <cell r="M448">
            <v>2.66</v>
          </cell>
          <cell r="N448">
            <v>2.77</v>
          </cell>
          <cell r="O448">
            <v>2.77</v>
          </cell>
        </row>
        <row r="449">
          <cell r="I449">
            <v>752100</v>
          </cell>
          <cell r="J449">
            <v>2100</v>
          </cell>
          <cell r="K449">
            <v>2.77</v>
          </cell>
          <cell r="L449">
            <v>2.77</v>
          </cell>
          <cell r="M449">
            <v>2.77</v>
          </cell>
          <cell r="N449">
            <v>2.77</v>
          </cell>
        </row>
        <row r="450">
          <cell r="I450">
            <v>752101</v>
          </cell>
          <cell r="J450">
            <v>2.97</v>
          </cell>
          <cell r="K450">
            <v>2.97</v>
          </cell>
          <cell r="L450">
            <v>0.11</v>
          </cell>
          <cell r="M450">
            <v>0.11</v>
          </cell>
          <cell r="N450">
            <v>2.86</v>
          </cell>
          <cell r="O450">
            <v>0.11</v>
          </cell>
        </row>
        <row r="451">
          <cell r="I451">
            <v>752102</v>
          </cell>
          <cell r="J451">
            <v>2.97</v>
          </cell>
          <cell r="K451">
            <v>2.97</v>
          </cell>
          <cell r="L451">
            <v>0.11</v>
          </cell>
          <cell r="M451">
            <v>2.86</v>
          </cell>
          <cell r="N451">
            <v>2.97</v>
          </cell>
          <cell r="O451">
            <v>2.97</v>
          </cell>
        </row>
        <row r="452">
          <cell r="I452">
            <v>752200</v>
          </cell>
          <cell r="J452">
            <v>2200</v>
          </cell>
          <cell r="K452">
            <v>2.97</v>
          </cell>
          <cell r="L452">
            <v>2.97</v>
          </cell>
          <cell r="M452">
            <v>2.97</v>
          </cell>
          <cell r="N452">
            <v>2.97</v>
          </cell>
        </row>
        <row r="453">
          <cell r="I453">
            <v>752201</v>
          </cell>
          <cell r="J453">
            <v>3.17</v>
          </cell>
          <cell r="K453">
            <v>3.17</v>
          </cell>
          <cell r="L453">
            <v>0.11</v>
          </cell>
          <cell r="M453">
            <v>0.11</v>
          </cell>
          <cell r="N453">
            <v>3.06</v>
          </cell>
          <cell r="O453">
            <v>0.11</v>
          </cell>
        </row>
        <row r="454">
          <cell r="I454">
            <v>752202</v>
          </cell>
          <cell r="J454">
            <v>3.17</v>
          </cell>
          <cell r="K454">
            <v>3.17</v>
          </cell>
          <cell r="L454">
            <v>0.11</v>
          </cell>
          <cell r="M454">
            <v>3.06</v>
          </cell>
          <cell r="N454">
            <v>3.17</v>
          </cell>
          <cell r="O454">
            <v>3.17</v>
          </cell>
        </row>
        <row r="455">
          <cell r="I455">
            <v>752300</v>
          </cell>
          <cell r="J455">
            <v>2300</v>
          </cell>
          <cell r="K455">
            <v>3.17</v>
          </cell>
          <cell r="L455">
            <v>3.17</v>
          </cell>
          <cell r="M455">
            <v>3.17</v>
          </cell>
          <cell r="N455">
            <v>3.17</v>
          </cell>
        </row>
        <row r="456">
          <cell r="I456">
            <v>752301</v>
          </cell>
          <cell r="J456">
            <v>3.38</v>
          </cell>
          <cell r="K456">
            <v>3.38</v>
          </cell>
          <cell r="L456">
            <v>0.11</v>
          </cell>
          <cell r="M456">
            <v>0.11</v>
          </cell>
          <cell r="N456">
            <v>3.27</v>
          </cell>
          <cell r="O456">
            <v>0.11</v>
          </cell>
        </row>
        <row r="457">
          <cell r="I457">
            <v>752302</v>
          </cell>
          <cell r="J457">
            <v>3.38</v>
          </cell>
          <cell r="K457">
            <v>3.38</v>
          </cell>
          <cell r="L457">
            <v>0.11</v>
          </cell>
          <cell r="M457">
            <v>3.27</v>
          </cell>
          <cell r="N457">
            <v>3.38</v>
          </cell>
          <cell r="O457">
            <v>3.38</v>
          </cell>
        </row>
        <row r="458">
          <cell r="I458">
            <v>752400</v>
          </cell>
          <cell r="J458">
            <v>2400</v>
          </cell>
          <cell r="K458">
            <v>3.38</v>
          </cell>
          <cell r="L458">
            <v>3.38</v>
          </cell>
          <cell r="M458">
            <v>3.38</v>
          </cell>
          <cell r="N458">
            <v>3.38</v>
          </cell>
        </row>
        <row r="459">
          <cell r="I459">
            <v>752401</v>
          </cell>
          <cell r="J459">
            <v>3.6</v>
          </cell>
          <cell r="K459">
            <v>3.6</v>
          </cell>
          <cell r="L459">
            <v>0.11</v>
          </cell>
          <cell r="M459">
            <v>0.11</v>
          </cell>
          <cell r="N459">
            <v>3.49</v>
          </cell>
          <cell r="O459">
            <v>0.11</v>
          </cell>
        </row>
        <row r="460">
          <cell r="I460">
            <v>752402</v>
          </cell>
          <cell r="J460">
            <v>3.6</v>
          </cell>
          <cell r="K460">
            <v>3.6</v>
          </cell>
          <cell r="L460">
            <v>0.11</v>
          </cell>
          <cell r="M460">
            <v>3.49</v>
          </cell>
          <cell r="N460">
            <v>3.6</v>
          </cell>
          <cell r="O460">
            <v>3.6</v>
          </cell>
        </row>
        <row r="461">
          <cell r="I461">
            <v>752500</v>
          </cell>
          <cell r="J461">
            <v>2500</v>
          </cell>
          <cell r="K461">
            <v>3.6</v>
          </cell>
          <cell r="L461">
            <v>3.6</v>
          </cell>
          <cell r="M461">
            <v>3.6</v>
          </cell>
          <cell r="N461">
            <v>3.6</v>
          </cell>
        </row>
        <row r="462">
          <cell r="I462">
            <v>752501</v>
          </cell>
          <cell r="J462">
            <v>3.82</v>
          </cell>
          <cell r="K462">
            <v>3.82</v>
          </cell>
          <cell r="L462">
            <v>0.11</v>
          </cell>
          <cell r="M462">
            <v>0.11</v>
          </cell>
          <cell r="N462">
            <v>3.71</v>
          </cell>
          <cell r="O462">
            <v>0.11</v>
          </cell>
        </row>
        <row r="463">
          <cell r="I463">
            <v>752502</v>
          </cell>
          <cell r="J463">
            <v>3.82</v>
          </cell>
          <cell r="K463">
            <v>3.82</v>
          </cell>
          <cell r="L463">
            <v>0.11</v>
          </cell>
          <cell r="M463">
            <v>3.71</v>
          </cell>
          <cell r="N463">
            <v>3.82</v>
          </cell>
          <cell r="O463">
            <v>3.82</v>
          </cell>
        </row>
        <row r="464">
          <cell r="I464">
            <v>752600</v>
          </cell>
          <cell r="J464">
            <v>2600</v>
          </cell>
          <cell r="K464">
            <v>3.82</v>
          </cell>
          <cell r="L464">
            <v>3.82</v>
          </cell>
          <cell r="M464">
            <v>3.82</v>
          </cell>
          <cell r="N464">
            <v>3.82</v>
          </cell>
        </row>
        <row r="465">
          <cell r="I465">
            <v>752601</v>
          </cell>
          <cell r="J465">
            <v>4.05</v>
          </cell>
          <cell r="K465">
            <v>4.05</v>
          </cell>
          <cell r="L465">
            <v>0.11</v>
          </cell>
          <cell r="M465">
            <v>0.11</v>
          </cell>
          <cell r="N465">
            <v>3.94</v>
          </cell>
          <cell r="O465">
            <v>0.11</v>
          </cell>
        </row>
        <row r="466">
          <cell r="I466">
            <v>752602</v>
          </cell>
          <cell r="J466">
            <v>4.05</v>
          </cell>
          <cell r="K466">
            <v>4.05</v>
          </cell>
          <cell r="L466">
            <v>0.11</v>
          </cell>
          <cell r="M466">
            <v>3.94</v>
          </cell>
          <cell r="N466">
            <v>4.05</v>
          </cell>
          <cell r="O466">
            <v>4.05</v>
          </cell>
        </row>
        <row r="467">
          <cell r="I467">
            <v>752700</v>
          </cell>
          <cell r="J467">
            <v>2700</v>
          </cell>
          <cell r="K467">
            <v>4.05</v>
          </cell>
          <cell r="L467">
            <v>4.05</v>
          </cell>
          <cell r="M467">
            <v>4.05</v>
          </cell>
          <cell r="N467">
            <v>4.05</v>
          </cell>
        </row>
        <row r="468">
          <cell r="I468">
            <v>752701</v>
          </cell>
          <cell r="J468">
            <v>4.28</v>
          </cell>
          <cell r="K468">
            <v>4.28</v>
          </cell>
          <cell r="L468">
            <v>0.11</v>
          </cell>
          <cell r="M468">
            <v>0.11</v>
          </cell>
          <cell r="N468">
            <v>4.17</v>
          </cell>
          <cell r="O468">
            <v>0.11</v>
          </cell>
        </row>
        <row r="469">
          <cell r="I469">
            <v>752702</v>
          </cell>
          <cell r="J469">
            <v>4.28</v>
          </cell>
          <cell r="K469">
            <v>4.28</v>
          </cell>
          <cell r="L469">
            <v>0.11</v>
          </cell>
          <cell r="M469">
            <v>4.17</v>
          </cell>
          <cell r="N469">
            <v>4.28</v>
          </cell>
          <cell r="O469">
            <v>4.28</v>
          </cell>
        </row>
        <row r="470">
          <cell r="I470">
            <v>752800</v>
          </cell>
          <cell r="J470">
            <v>2800</v>
          </cell>
          <cell r="K470">
            <v>4.28</v>
          </cell>
          <cell r="L470">
            <v>4.28</v>
          </cell>
          <cell r="M470">
            <v>4.28</v>
          </cell>
          <cell r="N470">
            <v>4.28</v>
          </cell>
        </row>
        <row r="471">
          <cell r="I471">
            <v>752801</v>
          </cell>
          <cell r="J471">
            <v>4.5199999999999996</v>
          </cell>
          <cell r="K471">
            <v>4.5199999999999996</v>
          </cell>
          <cell r="L471">
            <v>0.11</v>
          </cell>
          <cell r="M471">
            <v>0.11</v>
          </cell>
          <cell r="N471">
            <v>4.41</v>
          </cell>
          <cell r="O471">
            <v>0.11</v>
          </cell>
        </row>
        <row r="472">
          <cell r="I472">
            <v>752802</v>
          </cell>
          <cell r="J472">
            <v>4.5199999999999996</v>
          </cell>
          <cell r="K472">
            <v>4.5199999999999996</v>
          </cell>
          <cell r="L472">
            <v>0.11</v>
          </cell>
          <cell r="M472">
            <v>4.41</v>
          </cell>
          <cell r="N472">
            <v>4.5199999999999996</v>
          </cell>
          <cell r="O472">
            <v>4.5199999999999996</v>
          </cell>
        </row>
        <row r="473">
          <cell r="I473">
            <v>752803</v>
          </cell>
          <cell r="J473" t="str">
            <v>*********</v>
          </cell>
          <cell r="K473" t="str">
            <v>*********</v>
          </cell>
          <cell r="L473" t="str">
            <v>*********</v>
          </cell>
          <cell r="M473" t="str">
            <v>*********</v>
          </cell>
          <cell r="N473" t="str">
            <v>*********</v>
          </cell>
          <cell r="O473" t="str">
            <v>*********</v>
          </cell>
        </row>
        <row r="474">
          <cell r="J474" t="str">
            <v>VP-100A</v>
          </cell>
          <cell r="K474" t="str">
            <v>掘削（砂無）</v>
          </cell>
        </row>
        <row r="475">
          <cell r="J475" t="str">
            <v>管底</v>
          </cell>
          <cell r="K475" t="str">
            <v>掘削（砂有）</v>
          </cell>
          <cell r="L475" t="str">
            <v>砂180ﾟ</v>
          </cell>
          <cell r="M475" t="str">
            <v>砕石埋戻</v>
          </cell>
          <cell r="N475" t="str">
            <v>埋戻し</v>
          </cell>
          <cell r="O475" t="str">
            <v>残土処分</v>
          </cell>
        </row>
        <row r="476">
          <cell r="I476">
            <v>1000299</v>
          </cell>
          <cell r="J476" t="str">
            <v>*********</v>
          </cell>
          <cell r="K476" t="str">
            <v>*********</v>
          </cell>
          <cell r="L476" t="str">
            <v>*********</v>
          </cell>
          <cell r="M476" t="str">
            <v>*********</v>
          </cell>
          <cell r="N476" t="str">
            <v>*********</v>
          </cell>
          <cell r="O476" t="str">
            <v>*********</v>
          </cell>
        </row>
        <row r="477">
          <cell r="I477">
            <v>1000300</v>
          </cell>
          <cell r="J477">
            <v>300</v>
          </cell>
          <cell r="K477">
            <v>0.15</v>
          </cell>
          <cell r="L477">
            <v>0.15</v>
          </cell>
          <cell r="M477">
            <v>0.15</v>
          </cell>
          <cell r="N477">
            <v>0.15</v>
          </cell>
        </row>
        <row r="478">
          <cell r="I478">
            <v>1000301</v>
          </cell>
          <cell r="J478">
            <v>0.21</v>
          </cell>
          <cell r="K478">
            <v>0.21</v>
          </cell>
          <cell r="L478">
            <v>0.08</v>
          </cell>
          <cell r="M478">
            <v>0.08</v>
          </cell>
          <cell r="N478">
            <v>0.13</v>
          </cell>
          <cell r="O478">
            <v>0.08</v>
          </cell>
        </row>
        <row r="479">
          <cell r="I479">
            <v>1000302</v>
          </cell>
          <cell r="J479">
            <v>0.21</v>
          </cell>
          <cell r="K479">
            <v>0.21</v>
          </cell>
          <cell r="L479">
            <v>0.08</v>
          </cell>
          <cell r="M479">
            <v>0.13</v>
          </cell>
          <cell r="N479">
            <v>0.21</v>
          </cell>
          <cell r="O479">
            <v>0.21</v>
          </cell>
        </row>
        <row r="480">
          <cell r="I480">
            <v>1000350</v>
          </cell>
          <cell r="J480">
            <v>350</v>
          </cell>
          <cell r="K480">
            <v>0.18</v>
          </cell>
          <cell r="L480">
            <v>0.18</v>
          </cell>
          <cell r="M480">
            <v>0.18</v>
          </cell>
          <cell r="N480">
            <v>0.18</v>
          </cell>
        </row>
        <row r="481">
          <cell r="I481">
            <v>1000351</v>
          </cell>
          <cell r="J481">
            <v>0.23</v>
          </cell>
          <cell r="K481">
            <v>0.23</v>
          </cell>
          <cell r="L481">
            <v>0.08</v>
          </cell>
          <cell r="M481">
            <v>0.08</v>
          </cell>
          <cell r="N481">
            <v>0.15</v>
          </cell>
          <cell r="O481">
            <v>0.08</v>
          </cell>
        </row>
        <row r="482">
          <cell r="I482">
            <v>1000352</v>
          </cell>
          <cell r="J482">
            <v>0.23</v>
          </cell>
          <cell r="K482">
            <v>0.23</v>
          </cell>
          <cell r="L482">
            <v>0.08</v>
          </cell>
          <cell r="M482">
            <v>0.15</v>
          </cell>
          <cell r="N482">
            <v>0.23</v>
          </cell>
          <cell r="O482">
            <v>0.23</v>
          </cell>
        </row>
        <row r="483">
          <cell r="I483">
            <v>1000400</v>
          </cell>
          <cell r="J483">
            <v>400</v>
          </cell>
          <cell r="K483">
            <v>0.21</v>
          </cell>
          <cell r="L483">
            <v>0.21</v>
          </cell>
          <cell r="M483">
            <v>0.21</v>
          </cell>
          <cell r="N483">
            <v>0.21</v>
          </cell>
        </row>
        <row r="484">
          <cell r="I484">
            <v>1000401</v>
          </cell>
          <cell r="J484">
            <v>0.26</v>
          </cell>
          <cell r="K484">
            <v>0.26</v>
          </cell>
          <cell r="L484">
            <v>0.08</v>
          </cell>
          <cell r="M484">
            <v>0.08</v>
          </cell>
          <cell r="N484">
            <v>0.18</v>
          </cell>
          <cell r="O484">
            <v>0.08</v>
          </cell>
        </row>
        <row r="485">
          <cell r="I485">
            <v>1000402</v>
          </cell>
          <cell r="J485">
            <v>0.26</v>
          </cell>
          <cell r="K485">
            <v>0.26</v>
          </cell>
          <cell r="L485">
            <v>0.08</v>
          </cell>
          <cell r="M485">
            <v>0.18</v>
          </cell>
          <cell r="N485">
            <v>0.26</v>
          </cell>
          <cell r="O485">
            <v>0.26</v>
          </cell>
        </row>
        <row r="486">
          <cell r="I486">
            <v>1000450</v>
          </cell>
          <cell r="J486">
            <v>450</v>
          </cell>
          <cell r="K486">
            <v>0.23</v>
          </cell>
          <cell r="L486">
            <v>0.23</v>
          </cell>
          <cell r="M486">
            <v>0.23</v>
          </cell>
          <cell r="N486">
            <v>0.23</v>
          </cell>
        </row>
        <row r="487">
          <cell r="I487">
            <v>1000451</v>
          </cell>
          <cell r="J487">
            <v>0.28000000000000003</v>
          </cell>
          <cell r="K487">
            <v>0.28000000000000003</v>
          </cell>
          <cell r="L487">
            <v>0.08</v>
          </cell>
          <cell r="M487">
            <v>0.08</v>
          </cell>
          <cell r="N487">
            <v>0.2</v>
          </cell>
          <cell r="O487">
            <v>0.08</v>
          </cell>
        </row>
        <row r="488">
          <cell r="I488">
            <v>1000452</v>
          </cell>
          <cell r="J488">
            <v>0.28000000000000003</v>
          </cell>
          <cell r="K488">
            <v>0.28000000000000003</v>
          </cell>
          <cell r="L488">
            <v>0.08</v>
          </cell>
          <cell r="M488">
            <v>0.2</v>
          </cell>
          <cell r="N488">
            <v>0.28000000000000003</v>
          </cell>
          <cell r="O488">
            <v>0.28000000000000003</v>
          </cell>
        </row>
        <row r="489">
          <cell r="I489">
            <v>1000500</v>
          </cell>
          <cell r="J489">
            <v>500</v>
          </cell>
          <cell r="K489">
            <v>0.26</v>
          </cell>
          <cell r="L489">
            <v>0.26</v>
          </cell>
          <cell r="M489">
            <v>0.26</v>
          </cell>
          <cell r="N489">
            <v>0.26</v>
          </cell>
        </row>
        <row r="490">
          <cell r="I490">
            <v>1000501</v>
          </cell>
          <cell r="J490">
            <v>0.31</v>
          </cell>
          <cell r="K490">
            <v>0.31</v>
          </cell>
          <cell r="L490">
            <v>0.08</v>
          </cell>
          <cell r="M490">
            <v>0.08</v>
          </cell>
          <cell r="N490">
            <v>0.23</v>
          </cell>
          <cell r="O490">
            <v>0.08</v>
          </cell>
        </row>
        <row r="491">
          <cell r="I491">
            <v>1000502</v>
          </cell>
          <cell r="J491">
            <v>0.31</v>
          </cell>
          <cell r="K491">
            <v>0.31</v>
          </cell>
          <cell r="L491">
            <v>0.08</v>
          </cell>
          <cell r="M491">
            <v>0.23</v>
          </cell>
          <cell r="N491">
            <v>0.31</v>
          </cell>
          <cell r="O491">
            <v>0.31</v>
          </cell>
        </row>
        <row r="492">
          <cell r="I492">
            <v>1000550</v>
          </cell>
          <cell r="J492">
            <v>550</v>
          </cell>
          <cell r="K492">
            <v>0.28000000000000003</v>
          </cell>
          <cell r="L492">
            <v>0.28000000000000003</v>
          </cell>
          <cell r="M492">
            <v>0.28000000000000003</v>
          </cell>
          <cell r="N492">
            <v>0.28000000000000003</v>
          </cell>
        </row>
        <row r="493">
          <cell r="I493">
            <v>1000551</v>
          </cell>
          <cell r="J493">
            <v>0.33</v>
          </cell>
          <cell r="K493">
            <v>0.33</v>
          </cell>
          <cell r="L493">
            <v>0.08</v>
          </cell>
          <cell r="M493">
            <v>0.08</v>
          </cell>
          <cell r="N493">
            <v>0.25</v>
          </cell>
          <cell r="O493">
            <v>0.08</v>
          </cell>
        </row>
        <row r="494">
          <cell r="I494">
            <v>1000552</v>
          </cell>
          <cell r="J494">
            <v>0.33</v>
          </cell>
          <cell r="K494">
            <v>0.33</v>
          </cell>
          <cell r="L494">
            <v>0.08</v>
          </cell>
          <cell r="M494">
            <v>0.25</v>
          </cell>
          <cell r="N494">
            <v>0.33</v>
          </cell>
          <cell r="O494">
            <v>0.33</v>
          </cell>
        </row>
        <row r="495">
          <cell r="I495">
            <v>1000600</v>
          </cell>
          <cell r="J495">
            <v>600</v>
          </cell>
          <cell r="K495">
            <v>0.31</v>
          </cell>
          <cell r="L495">
            <v>0.31</v>
          </cell>
          <cell r="M495">
            <v>0.31</v>
          </cell>
          <cell r="N495">
            <v>0.31</v>
          </cell>
        </row>
        <row r="496">
          <cell r="I496">
            <v>1000601</v>
          </cell>
          <cell r="J496">
            <v>0.36</v>
          </cell>
          <cell r="K496">
            <v>0.36</v>
          </cell>
          <cell r="L496">
            <v>0.08</v>
          </cell>
          <cell r="M496">
            <v>0.08</v>
          </cell>
          <cell r="N496">
            <v>0.28000000000000003</v>
          </cell>
          <cell r="O496">
            <v>0.08</v>
          </cell>
        </row>
        <row r="497">
          <cell r="I497">
            <v>1000602</v>
          </cell>
          <cell r="J497">
            <v>0.36</v>
          </cell>
          <cell r="K497">
            <v>0.36</v>
          </cell>
          <cell r="L497">
            <v>0.08</v>
          </cell>
          <cell r="M497">
            <v>0.28000000000000003</v>
          </cell>
          <cell r="N497">
            <v>0.36</v>
          </cell>
          <cell r="O497">
            <v>0.36</v>
          </cell>
        </row>
        <row r="498">
          <cell r="I498">
            <v>1000650</v>
          </cell>
          <cell r="J498">
            <v>650</v>
          </cell>
          <cell r="K498">
            <v>0.33</v>
          </cell>
          <cell r="L498">
            <v>0.33</v>
          </cell>
          <cell r="M498">
            <v>0.33</v>
          </cell>
          <cell r="N498">
            <v>0.33</v>
          </cell>
        </row>
        <row r="499">
          <cell r="I499">
            <v>1000651</v>
          </cell>
          <cell r="J499">
            <v>0.39</v>
          </cell>
          <cell r="K499">
            <v>0.39</v>
          </cell>
          <cell r="L499">
            <v>0.08</v>
          </cell>
          <cell r="M499">
            <v>0.08</v>
          </cell>
          <cell r="N499">
            <v>0.31</v>
          </cell>
          <cell r="O499">
            <v>0.08</v>
          </cell>
        </row>
        <row r="500">
          <cell r="I500">
            <v>1000652</v>
          </cell>
          <cell r="J500">
            <v>0.39</v>
          </cell>
          <cell r="K500">
            <v>0.39</v>
          </cell>
          <cell r="L500">
            <v>0.08</v>
          </cell>
          <cell r="M500">
            <v>0.31</v>
          </cell>
          <cell r="N500">
            <v>0.39</v>
          </cell>
          <cell r="O500">
            <v>0.39</v>
          </cell>
        </row>
        <row r="501">
          <cell r="I501">
            <v>1000700</v>
          </cell>
          <cell r="J501">
            <v>700</v>
          </cell>
          <cell r="K501">
            <v>0.36</v>
          </cell>
          <cell r="L501">
            <v>0.36</v>
          </cell>
          <cell r="M501">
            <v>0.36</v>
          </cell>
          <cell r="N501">
            <v>0.36</v>
          </cell>
        </row>
        <row r="502">
          <cell r="I502">
            <v>1000701</v>
          </cell>
          <cell r="J502">
            <v>0.41</v>
          </cell>
          <cell r="K502">
            <v>0.41</v>
          </cell>
          <cell r="L502">
            <v>0.08</v>
          </cell>
          <cell r="M502">
            <v>0.08</v>
          </cell>
          <cell r="N502">
            <v>0.33</v>
          </cell>
          <cell r="O502">
            <v>0.08</v>
          </cell>
        </row>
        <row r="503">
          <cell r="I503">
            <v>1000702</v>
          </cell>
          <cell r="J503">
            <v>0.41</v>
          </cell>
          <cell r="K503">
            <v>0.41</v>
          </cell>
          <cell r="L503">
            <v>0.08</v>
          </cell>
          <cell r="M503">
            <v>0.33</v>
          </cell>
          <cell r="N503">
            <v>0.41</v>
          </cell>
          <cell r="O503">
            <v>0.41</v>
          </cell>
        </row>
        <row r="504">
          <cell r="I504">
            <v>1000750</v>
          </cell>
          <cell r="J504">
            <v>750</v>
          </cell>
          <cell r="K504">
            <v>0.39</v>
          </cell>
          <cell r="L504">
            <v>0.39</v>
          </cell>
          <cell r="M504">
            <v>0.39</v>
          </cell>
          <cell r="N504">
            <v>0.39</v>
          </cell>
        </row>
        <row r="505">
          <cell r="I505">
            <v>1000751</v>
          </cell>
          <cell r="J505">
            <v>0.44</v>
          </cell>
          <cell r="K505">
            <v>0.44</v>
          </cell>
          <cell r="L505">
            <v>0.08</v>
          </cell>
          <cell r="M505">
            <v>0.08</v>
          </cell>
          <cell r="N505">
            <v>0.36</v>
          </cell>
          <cell r="O505">
            <v>0.08</v>
          </cell>
        </row>
        <row r="506">
          <cell r="I506">
            <v>1000752</v>
          </cell>
          <cell r="J506">
            <v>0.44</v>
          </cell>
          <cell r="K506">
            <v>0.44</v>
          </cell>
          <cell r="L506">
            <v>0.08</v>
          </cell>
          <cell r="M506">
            <v>0.36</v>
          </cell>
          <cell r="N506">
            <v>0.44</v>
          </cell>
          <cell r="O506">
            <v>0.44</v>
          </cell>
        </row>
        <row r="507">
          <cell r="I507">
            <v>1000800</v>
          </cell>
          <cell r="J507">
            <v>800</v>
          </cell>
          <cell r="K507">
            <v>0.41</v>
          </cell>
          <cell r="L507">
            <v>0.41</v>
          </cell>
          <cell r="M507">
            <v>0.41</v>
          </cell>
          <cell r="N507">
            <v>0.41</v>
          </cell>
        </row>
        <row r="508">
          <cell r="I508">
            <v>1000801</v>
          </cell>
          <cell r="J508">
            <v>0.46</v>
          </cell>
          <cell r="K508">
            <v>0.46</v>
          </cell>
          <cell r="L508">
            <v>0.08</v>
          </cell>
          <cell r="M508">
            <v>0.08</v>
          </cell>
          <cell r="N508">
            <v>0.38</v>
          </cell>
          <cell r="O508">
            <v>0.08</v>
          </cell>
        </row>
        <row r="509">
          <cell r="I509">
            <v>1000802</v>
          </cell>
          <cell r="J509">
            <v>0.46</v>
          </cell>
          <cell r="K509">
            <v>0.46</v>
          </cell>
          <cell r="L509">
            <v>0.08</v>
          </cell>
          <cell r="M509">
            <v>0.38</v>
          </cell>
          <cell r="N509">
            <v>0.46</v>
          </cell>
          <cell r="O509">
            <v>0.46</v>
          </cell>
        </row>
        <row r="510">
          <cell r="I510">
            <v>1000850</v>
          </cell>
          <cell r="J510">
            <v>850</v>
          </cell>
          <cell r="K510">
            <v>0.44</v>
          </cell>
          <cell r="L510">
            <v>0.44</v>
          </cell>
          <cell r="M510">
            <v>0.44</v>
          </cell>
          <cell r="N510">
            <v>0.44</v>
          </cell>
        </row>
        <row r="511">
          <cell r="I511">
            <v>1000851</v>
          </cell>
          <cell r="J511">
            <v>0.49</v>
          </cell>
          <cell r="K511">
            <v>0.49</v>
          </cell>
          <cell r="L511">
            <v>0.08</v>
          </cell>
          <cell r="M511">
            <v>0.08</v>
          </cell>
          <cell r="N511">
            <v>0.41</v>
          </cell>
          <cell r="O511">
            <v>0.08</v>
          </cell>
        </row>
        <row r="512">
          <cell r="I512">
            <v>1000852</v>
          </cell>
          <cell r="J512">
            <v>0.49</v>
          </cell>
          <cell r="K512">
            <v>0.49</v>
          </cell>
          <cell r="L512">
            <v>0.08</v>
          </cell>
          <cell r="M512">
            <v>0.41</v>
          </cell>
          <cell r="N512">
            <v>0.49</v>
          </cell>
          <cell r="O512">
            <v>0.49</v>
          </cell>
        </row>
        <row r="513">
          <cell r="I513">
            <v>1000900</v>
          </cell>
          <cell r="J513">
            <v>900</v>
          </cell>
          <cell r="K513">
            <v>0.46</v>
          </cell>
          <cell r="L513">
            <v>0.46</v>
          </cell>
          <cell r="M513">
            <v>0.46</v>
          </cell>
          <cell r="N513">
            <v>0.46</v>
          </cell>
        </row>
        <row r="514">
          <cell r="I514">
            <v>1000901</v>
          </cell>
          <cell r="J514">
            <v>0.91</v>
          </cell>
          <cell r="K514">
            <v>0.91</v>
          </cell>
          <cell r="L514">
            <v>0.14000000000000001</v>
          </cell>
          <cell r="M514">
            <v>0.14000000000000001</v>
          </cell>
          <cell r="N514">
            <v>0.77</v>
          </cell>
          <cell r="O514">
            <v>0.14000000000000001</v>
          </cell>
        </row>
        <row r="515">
          <cell r="I515">
            <v>1000902</v>
          </cell>
          <cell r="J515">
            <v>0.91</v>
          </cell>
          <cell r="K515">
            <v>0.91</v>
          </cell>
          <cell r="L515">
            <v>0.14000000000000001</v>
          </cell>
          <cell r="M515">
            <v>0.77</v>
          </cell>
          <cell r="N515">
            <v>0.91</v>
          </cell>
          <cell r="O515">
            <v>0.91</v>
          </cell>
        </row>
        <row r="516">
          <cell r="I516">
            <v>1000950</v>
          </cell>
          <cell r="J516">
            <v>950</v>
          </cell>
          <cell r="K516">
            <v>0.49</v>
          </cell>
          <cell r="L516">
            <v>0.49</v>
          </cell>
          <cell r="M516">
            <v>0.49</v>
          </cell>
          <cell r="N516">
            <v>0.49</v>
          </cell>
        </row>
        <row r="517">
          <cell r="I517">
            <v>1000951</v>
          </cell>
          <cell r="J517">
            <v>0.96</v>
          </cell>
          <cell r="K517">
            <v>0.96</v>
          </cell>
          <cell r="L517">
            <v>0.14000000000000001</v>
          </cell>
          <cell r="M517">
            <v>0.14000000000000001</v>
          </cell>
          <cell r="N517">
            <v>0.82</v>
          </cell>
          <cell r="O517">
            <v>0.14000000000000001</v>
          </cell>
        </row>
        <row r="518">
          <cell r="I518">
            <v>1000952</v>
          </cell>
          <cell r="J518">
            <v>0.96</v>
          </cell>
          <cell r="K518">
            <v>0.96</v>
          </cell>
          <cell r="L518">
            <v>0.14000000000000001</v>
          </cell>
          <cell r="M518">
            <v>0.82</v>
          </cell>
          <cell r="N518">
            <v>0.96</v>
          </cell>
          <cell r="O518">
            <v>0.96</v>
          </cell>
        </row>
        <row r="519">
          <cell r="I519">
            <v>1001000</v>
          </cell>
          <cell r="J519">
            <v>1000</v>
          </cell>
          <cell r="K519">
            <v>0.91</v>
          </cell>
          <cell r="L519">
            <v>0.91</v>
          </cell>
          <cell r="M519">
            <v>0.91</v>
          </cell>
          <cell r="N519">
            <v>0.91</v>
          </cell>
        </row>
        <row r="520">
          <cell r="I520">
            <v>1001001</v>
          </cell>
          <cell r="J520">
            <v>1.01</v>
          </cell>
          <cell r="K520">
            <v>1.01</v>
          </cell>
          <cell r="L520">
            <v>0.14000000000000001</v>
          </cell>
          <cell r="M520">
            <v>0.14000000000000001</v>
          </cell>
          <cell r="N520">
            <v>0.87</v>
          </cell>
          <cell r="O520">
            <v>0.14000000000000001</v>
          </cell>
        </row>
        <row r="521">
          <cell r="I521">
            <v>1001002</v>
          </cell>
          <cell r="J521">
            <v>1.01</v>
          </cell>
          <cell r="K521">
            <v>1.01</v>
          </cell>
          <cell r="L521">
            <v>0.14000000000000001</v>
          </cell>
          <cell r="M521">
            <v>0.87</v>
          </cell>
          <cell r="N521">
            <v>1.01</v>
          </cell>
          <cell r="O521">
            <v>1.01</v>
          </cell>
        </row>
        <row r="522">
          <cell r="I522">
            <v>1001050</v>
          </cell>
          <cell r="J522">
            <v>1050</v>
          </cell>
          <cell r="K522">
            <v>0.96</v>
          </cell>
          <cell r="L522">
            <v>0.96</v>
          </cell>
          <cell r="M522">
            <v>0.96</v>
          </cell>
          <cell r="N522">
            <v>0.96</v>
          </cell>
        </row>
        <row r="523">
          <cell r="I523">
            <v>1001051</v>
          </cell>
          <cell r="J523">
            <v>1.05</v>
          </cell>
          <cell r="K523">
            <v>1.05</v>
          </cell>
          <cell r="L523">
            <v>0.14000000000000001</v>
          </cell>
          <cell r="M523">
            <v>0.14000000000000001</v>
          </cell>
          <cell r="N523">
            <v>0.91</v>
          </cell>
          <cell r="O523">
            <v>0.14000000000000001</v>
          </cell>
        </row>
        <row r="524">
          <cell r="I524">
            <v>1001052</v>
          </cell>
          <cell r="J524">
            <v>1.05</v>
          </cell>
          <cell r="K524">
            <v>1.05</v>
          </cell>
          <cell r="L524">
            <v>0.14000000000000001</v>
          </cell>
          <cell r="M524">
            <v>0.91</v>
          </cell>
          <cell r="N524">
            <v>1.05</v>
          </cell>
          <cell r="O524">
            <v>1.05</v>
          </cell>
        </row>
        <row r="525">
          <cell r="I525">
            <v>1001100</v>
          </cell>
          <cell r="J525">
            <v>1100</v>
          </cell>
          <cell r="K525">
            <v>1.01</v>
          </cell>
          <cell r="L525">
            <v>1.01</v>
          </cell>
          <cell r="M525">
            <v>1.01</v>
          </cell>
          <cell r="N525">
            <v>1.01</v>
          </cell>
        </row>
        <row r="526">
          <cell r="I526">
            <v>1001001</v>
          </cell>
          <cell r="J526">
            <v>1.1000000000000001</v>
          </cell>
          <cell r="K526">
            <v>1.1000000000000001</v>
          </cell>
          <cell r="L526">
            <v>0.14000000000000001</v>
          </cell>
          <cell r="M526">
            <v>0.14000000000000001</v>
          </cell>
          <cell r="N526">
            <v>0.96</v>
          </cell>
          <cell r="O526">
            <v>0.14000000000000001</v>
          </cell>
        </row>
        <row r="527">
          <cell r="I527">
            <v>1001002</v>
          </cell>
          <cell r="J527">
            <v>1.1000000000000001</v>
          </cell>
          <cell r="K527">
            <v>1.1000000000000001</v>
          </cell>
          <cell r="L527">
            <v>0.14000000000000001</v>
          </cell>
          <cell r="M527">
            <v>0.96</v>
          </cell>
          <cell r="N527">
            <v>1.1000000000000001</v>
          </cell>
          <cell r="O527">
            <v>1.1000000000000001</v>
          </cell>
        </row>
        <row r="528">
          <cell r="I528">
            <v>1001150</v>
          </cell>
          <cell r="J528">
            <v>1150</v>
          </cell>
          <cell r="K528">
            <v>1.05</v>
          </cell>
          <cell r="L528">
            <v>1.05</v>
          </cell>
          <cell r="M528">
            <v>1.05</v>
          </cell>
          <cell r="N528">
            <v>1.05</v>
          </cell>
        </row>
        <row r="529">
          <cell r="I529">
            <v>1001151</v>
          </cell>
          <cell r="J529">
            <v>1.1399999999999999</v>
          </cell>
          <cell r="K529">
            <v>1.1399999999999999</v>
          </cell>
          <cell r="L529">
            <v>0.14000000000000001</v>
          </cell>
          <cell r="M529">
            <v>0.14000000000000001</v>
          </cell>
          <cell r="N529">
            <v>1</v>
          </cell>
          <cell r="O529">
            <v>0.14000000000000001</v>
          </cell>
        </row>
        <row r="530">
          <cell r="I530">
            <v>1001152</v>
          </cell>
          <cell r="J530">
            <v>1.1399999999999999</v>
          </cell>
          <cell r="K530">
            <v>1.1399999999999999</v>
          </cell>
          <cell r="L530">
            <v>0.14000000000000001</v>
          </cell>
          <cell r="M530">
            <v>1</v>
          </cell>
          <cell r="N530">
            <v>1.1399999999999999</v>
          </cell>
          <cell r="O530">
            <v>1.1399999999999999</v>
          </cell>
        </row>
        <row r="531">
          <cell r="I531">
            <v>1001200</v>
          </cell>
          <cell r="J531">
            <v>1200</v>
          </cell>
          <cell r="K531">
            <v>1.1000000000000001</v>
          </cell>
          <cell r="L531">
            <v>1.1000000000000001</v>
          </cell>
          <cell r="M531">
            <v>1.1000000000000001</v>
          </cell>
          <cell r="N531">
            <v>1.1000000000000001</v>
          </cell>
        </row>
        <row r="532">
          <cell r="I532">
            <v>1001201</v>
          </cell>
          <cell r="J532">
            <v>1.19</v>
          </cell>
          <cell r="K532">
            <v>1.19</v>
          </cell>
          <cell r="L532">
            <v>0.14000000000000001</v>
          </cell>
          <cell r="M532">
            <v>0.14000000000000001</v>
          </cell>
          <cell r="N532">
            <v>1.05</v>
          </cell>
          <cell r="O532">
            <v>0.14000000000000001</v>
          </cell>
        </row>
        <row r="533">
          <cell r="I533">
            <v>1001202</v>
          </cell>
          <cell r="J533">
            <v>1.19</v>
          </cell>
          <cell r="K533">
            <v>1.19</v>
          </cell>
          <cell r="L533">
            <v>0.14000000000000001</v>
          </cell>
          <cell r="M533">
            <v>1.05</v>
          </cell>
          <cell r="N533">
            <v>1.19</v>
          </cell>
          <cell r="O533">
            <v>1.19</v>
          </cell>
        </row>
        <row r="534">
          <cell r="I534">
            <v>1001250</v>
          </cell>
          <cell r="J534">
            <v>1250</v>
          </cell>
          <cell r="K534">
            <v>1.1399999999999999</v>
          </cell>
          <cell r="L534">
            <v>1.1399999999999999</v>
          </cell>
          <cell r="M534">
            <v>1.1399999999999999</v>
          </cell>
          <cell r="N534">
            <v>1.1399999999999999</v>
          </cell>
        </row>
        <row r="535">
          <cell r="I535">
            <v>1001251</v>
          </cell>
          <cell r="J535">
            <v>1.23</v>
          </cell>
          <cell r="K535">
            <v>1.23</v>
          </cell>
          <cell r="L535">
            <v>0.14000000000000001</v>
          </cell>
          <cell r="M535">
            <v>0.14000000000000001</v>
          </cell>
          <cell r="N535">
            <v>1.0900000000000001</v>
          </cell>
          <cell r="O535">
            <v>0.14000000000000001</v>
          </cell>
        </row>
        <row r="536">
          <cell r="I536">
            <v>1001252</v>
          </cell>
          <cell r="J536">
            <v>1.23</v>
          </cell>
          <cell r="K536">
            <v>1.23</v>
          </cell>
          <cell r="L536">
            <v>0.14000000000000001</v>
          </cell>
          <cell r="M536">
            <v>1.0900000000000001</v>
          </cell>
          <cell r="N536">
            <v>1.23</v>
          </cell>
          <cell r="O536">
            <v>1.23</v>
          </cell>
        </row>
        <row r="537">
          <cell r="I537">
            <v>1001300</v>
          </cell>
          <cell r="J537">
            <v>1300</v>
          </cell>
          <cell r="K537">
            <v>1.19</v>
          </cell>
          <cell r="L537">
            <v>1.19</v>
          </cell>
          <cell r="M537">
            <v>1.19</v>
          </cell>
          <cell r="N537">
            <v>1.19</v>
          </cell>
        </row>
        <row r="538">
          <cell r="I538">
            <v>1001301</v>
          </cell>
          <cell r="J538">
            <v>1.28</v>
          </cell>
          <cell r="K538">
            <v>1.28</v>
          </cell>
          <cell r="L538">
            <v>0.14000000000000001</v>
          </cell>
          <cell r="M538">
            <v>0.14000000000000001</v>
          </cell>
          <cell r="N538">
            <v>1.1399999999999999</v>
          </cell>
          <cell r="O538">
            <v>0.14000000000000001</v>
          </cell>
        </row>
        <row r="539">
          <cell r="I539">
            <v>1001302</v>
          </cell>
          <cell r="J539">
            <v>1.28</v>
          </cell>
          <cell r="K539">
            <v>1.28</v>
          </cell>
          <cell r="L539">
            <v>0.14000000000000001</v>
          </cell>
          <cell r="M539">
            <v>1.1399999999999999</v>
          </cell>
          <cell r="N539">
            <v>1.28</v>
          </cell>
          <cell r="O539">
            <v>1.28</v>
          </cell>
        </row>
        <row r="540">
          <cell r="I540">
            <v>1001350</v>
          </cell>
          <cell r="J540">
            <v>1350</v>
          </cell>
          <cell r="K540">
            <v>1.23</v>
          </cell>
          <cell r="L540">
            <v>1.23</v>
          </cell>
          <cell r="M540">
            <v>1.23</v>
          </cell>
          <cell r="N540">
            <v>1.23</v>
          </cell>
        </row>
        <row r="541">
          <cell r="I541">
            <v>1001351</v>
          </cell>
          <cell r="J541">
            <v>1.33</v>
          </cell>
          <cell r="K541">
            <v>1.33</v>
          </cell>
          <cell r="L541">
            <v>0.14000000000000001</v>
          </cell>
          <cell r="M541">
            <v>0.14000000000000001</v>
          </cell>
          <cell r="N541">
            <v>1.19</v>
          </cell>
          <cell r="O541">
            <v>0.14000000000000001</v>
          </cell>
        </row>
        <row r="542">
          <cell r="I542">
            <v>1001352</v>
          </cell>
          <cell r="J542">
            <v>1.33</v>
          </cell>
          <cell r="K542">
            <v>1.33</v>
          </cell>
          <cell r="L542">
            <v>0.14000000000000001</v>
          </cell>
          <cell r="M542">
            <v>1.19</v>
          </cell>
          <cell r="N542">
            <v>1.33</v>
          </cell>
          <cell r="O542">
            <v>1.33</v>
          </cell>
        </row>
        <row r="543">
          <cell r="I543">
            <v>1001400</v>
          </cell>
          <cell r="J543">
            <v>1400</v>
          </cell>
          <cell r="K543">
            <v>1.28</v>
          </cell>
          <cell r="L543">
            <v>1.28</v>
          </cell>
          <cell r="M543">
            <v>1.28</v>
          </cell>
          <cell r="N543">
            <v>1.28</v>
          </cell>
        </row>
        <row r="544">
          <cell r="I544">
            <v>1001401</v>
          </cell>
          <cell r="J544">
            <v>1.37</v>
          </cell>
          <cell r="K544">
            <v>1.37</v>
          </cell>
          <cell r="L544">
            <v>0.14000000000000001</v>
          </cell>
          <cell r="M544">
            <v>0.14000000000000001</v>
          </cell>
          <cell r="N544">
            <v>1.23</v>
          </cell>
          <cell r="O544">
            <v>0.14000000000000001</v>
          </cell>
        </row>
        <row r="545">
          <cell r="I545">
            <v>1001402</v>
          </cell>
          <cell r="J545">
            <v>1.37</v>
          </cell>
          <cell r="K545">
            <v>1.37</v>
          </cell>
          <cell r="L545">
            <v>0.14000000000000001</v>
          </cell>
          <cell r="M545">
            <v>1.23</v>
          </cell>
          <cell r="N545">
            <v>1.37</v>
          </cell>
          <cell r="O545">
            <v>1.37</v>
          </cell>
        </row>
        <row r="546">
          <cell r="I546">
            <v>1001450</v>
          </cell>
          <cell r="J546">
            <v>1450</v>
          </cell>
          <cell r="K546">
            <v>1.33</v>
          </cell>
          <cell r="L546">
            <v>1.33</v>
          </cell>
          <cell r="M546">
            <v>1.33</v>
          </cell>
          <cell r="N546">
            <v>1.33</v>
          </cell>
        </row>
        <row r="547">
          <cell r="I547">
            <v>1001451</v>
          </cell>
          <cell r="J547">
            <v>1.42</v>
          </cell>
          <cell r="K547">
            <v>1.42</v>
          </cell>
          <cell r="L547">
            <v>0.14000000000000001</v>
          </cell>
          <cell r="M547">
            <v>0.14000000000000001</v>
          </cell>
          <cell r="N547">
            <v>1.28</v>
          </cell>
          <cell r="O547">
            <v>0.14000000000000001</v>
          </cell>
        </row>
        <row r="548">
          <cell r="I548">
            <v>1001452</v>
          </cell>
          <cell r="J548">
            <v>1.42</v>
          </cell>
          <cell r="K548">
            <v>1.42</v>
          </cell>
          <cell r="L548">
            <v>0.14000000000000001</v>
          </cell>
          <cell r="M548">
            <v>1.28</v>
          </cell>
          <cell r="N548">
            <v>1.42</v>
          </cell>
          <cell r="O548">
            <v>1.42</v>
          </cell>
        </row>
        <row r="549">
          <cell r="I549">
            <v>1001500</v>
          </cell>
          <cell r="J549">
            <v>1500</v>
          </cell>
          <cell r="K549">
            <v>1.37</v>
          </cell>
          <cell r="L549">
            <v>1.37</v>
          </cell>
          <cell r="M549">
            <v>1.37</v>
          </cell>
          <cell r="N549">
            <v>1.37</v>
          </cell>
        </row>
        <row r="550">
          <cell r="I550">
            <v>1001501</v>
          </cell>
          <cell r="J550">
            <v>1.46</v>
          </cell>
          <cell r="K550">
            <v>1.46</v>
          </cell>
          <cell r="L550">
            <v>0.14000000000000001</v>
          </cell>
          <cell r="M550">
            <v>0.14000000000000001</v>
          </cell>
          <cell r="N550">
            <v>1.32</v>
          </cell>
          <cell r="O550">
            <v>0.14000000000000001</v>
          </cell>
        </row>
        <row r="551">
          <cell r="I551">
            <v>1001502</v>
          </cell>
          <cell r="J551">
            <v>1.46</v>
          </cell>
          <cell r="K551">
            <v>1.46</v>
          </cell>
          <cell r="L551">
            <v>0.14000000000000001</v>
          </cell>
          <cell r="M551">
            <v>1.32</v>
          </cell>
          <cell r="N551">
            <v>1.46</v>
          </cell>
          <cell r="O551">
            <v>1.46</v>
          </cell>
        </row>
        <row r="552">
          <cell r="I552">
            <v>1001600</v>
          </cell>
          <cell r="J552">
            <v>1600</v>
          </cell>
          <cell r="K552">
            <v>1.46</v>
          </cell>
          <cell r="L552">
            <v>1.46</v>
          </cell>
          <cell r="M552">
            <v>1.46</v>
          </cell>
          <cell r="N552">
            <v>1.46</v>
          </cell>
        </row>
        <row r="553">
          <cell r="I553">
            <v>1001601</v>
          </cell>
          <cell r="J553">
            <v>1.55</v>
          </cell>
          <cell r="K553">
            <v>1.55</v>
          </cell>
          <cell r="L553">
            <v>0.14000000000000001</v>
          </cell>
          <cell r="M553">
            <v>0.14000000000000001</v>
          </cell>
          <cell r="N553">
            <v>1.41</v>
          </cell>
          <cell r="O553">
            <v>0.14000000000000001</v>
          </cell>
        </row>
        <row r="554">
          <cell r="I554">
            <v>1001602</v>
          </cell>
          <cell r="J554">
            <v>1.55</v>
          </cell>
          <cell r="K554">
            <v>1.55</v>
          </cell>
          <cell r="L554">
            <v>0.14000000000000001</v>
          </cell>
          <cell r="M554">
            <v>1.41</v>
          </cell>
          <cell r="N554">
            <v>1.55</v>
          </cell>
          <cell r="O554">
            <v>1.55</v>
          </cell>
        </row>
        <row r="555">
          <cell r="I555">
            <v>1001700</v>
          </cell>
          <cell r="J555">
            <v>1700</v>
          </cell>
          <cell r="K555">
            <v>1.55</v>
          </cell>
          <cell r="L555">
            <v>1.55</v>
          </cell>
          <cell r="M555">
            <v>1.55</v>
          </cell>
          <cell r="N555">
            <v>1.55</v>
          </cell>
        </row>
        <row r="556">
          <cell r="I556">
            <v>1001701</v>
          </cell>
          <cell r="J556">
            <v>1.65</v>
          </cell>
          <cell r="K556">
            <v>1.65</v>
          </cell>
          <cell r="L556">
            <v>0.14000000000000001</v>
          </cell>
          <cell r="M556">
            <v>0.14000000000000001</v>
          </cell>
          <cell r="N556">
            <v>1.51</v>
          </cell>
          <cell r="O556">
            <v>0.14000000000000001</v>
          </cell>
        </row>
        <row r="557">
          <cell r="I557">
            <v>1001702</v>
          </cell>
          <cell r="J557">
            <v>1.65</v>
          </cell>
          <cell r="K557">
            <v>1.65</v>
          </cell>
          <cell r="L557">
            <v>0.14000000000000001</v>
          </cell>
          <cell r="M557">
            <v>1.51</v>
          </cell>
          <cell r="N557">
            <v>1.65</v>
          </cell>
          <cell r="O557">
            <v>1.65</v>
          </cell>
        </row>
        <row r="558">
          <cell r="I558">
            <v>1001800</v>
          </cell>
          <cell r="J558">
            <v>1800</v>
          </cell>
          <cell r="K558">
            <v>1.65</v>
          </cell>
          <cell r="L558">
            <v>1.65</v>
          </cell>
          <cell r="M558">
            <v>1.65</v>
          </cell>
          <cell r="N558">
            <v>1.65</v>
          </cell>
        </row>
        <row r="559">
          <cell r="I559">
            <v>1001801</v>
          </cell>
          <cell r="J559">
            <v>1.74</v>
          </cell>
          <cell r="K559">
            <v>1.74</v>
          </cell>
          <cell r="L559">
            <v>0.14000000000000001</v>
          </cell>
          <cell r="M559">
            <v>0.14000000000000001</v>
          </cell>
          <cell r="N559">
            <v>1.6</v>
          </cell>
          <cell r="O559">
            <v>0.14000000000000001</v>
          </cell>
        </row>
        <row r="560">
          <cell r="I560">
            <v>1001802</v>
          </cell>
          <cell r="J560">
            <v>1.74</v>
          </cell>
          <cell r="K560">
            <v>1.74</v>
          </cell>
          <cell r="L560">
            <v>0.14000000000000001</v>
          </cell>
          <cell r="M560">
            <v>1.6</v>
          </cell>
          <cell r="N560">
            <v>1.74</v>
          </cell>
          <cell r="O560">
            <v>1.74</v>
          </cell>
        </row>
        <row r="561">
          <cell r="I561">
            <v>1001900</v>
          </cell>
          <cell r="J561">
            <v>1900</v>
          </cell>
          <cell r="K561">
            <v>1.74</v>
          </cell>
          <cell r="L561">
            <v>1.74</v>
          </cell>
          <cell r="M561">
            <v>1.74</v>
          </cell>
          <cell r="N561">
            <v>1.74</v>
          </cell>
        </row>
        <row r="562">
          <cell r="I562">
            <v>1001901</v>
          </cell>
          <cell r="J562">
            <v>2.63</v>
          </cell>
          <cell r="K562">
            <v>2.63</v>
          </cell>
          <cell r="L562">
            <v>0.12</v>
          </cell>
          <cell r="M562">
            <v>0.12</v>
          </cell>
          <cell r="N562">
            <v>2.5099999999999998</v>
          </cell>
          <cell r="O562">
            <v>0.12</v>
          </cell>
        </row>
        <row r="563">
          <cell r="I563">
            <v>1001902</v>
          </cell>
          <cell r="J563">
            <v>2.63</v>
          </cell>
          <cell r="K563">
            <v>2.63</v>
          </cell>
          <cell r="L563">
            <v>0.12</v>
          </cell>
          <cell r="M563">
            <v>2.5099999999999998</v>
          </cell>
          <cell r="N563">
            <v>2.63</v>
          </cell>
          <cell r="O563">
            <v>2.63</v>
          </cell>
        </row>
        <row r="564">
          <cell r="I564">
            <v>1002000</v>
          </cell>
          <cell r="J564">
            <v>2000</v>
          </cell>
          <cell r="K564">
            <v>2.63</v>
          </cell>
          <cell r="L564">
            <v>2.63</v>
          </cell>
          <cell r="M564">
            <v>2.63</v>
          </cell>
          <cell r="N564">
            <v>2.63</v>
          </cell>
        </row>
        <row r="565">
          <cell r="I565">
            <v>1002001</v>
          </cell>
          <cell r="J565">
            <v>2.82</v>
          </cell>
          <cell r="K565">
            <v>2.82</v>
          </cell>
          <cell r="L565">
            <v>0.12</v>
          </cell>
          <cell r="M565">
            <v>0.12</v>
          </cell>
          <cell r="N565">
            <v>2.7</v>
          </cell>
          <cell r="O565">
            <v>0.12</v>
          </cell>
        </row>
        <row r="566">
          <cell r="I566">
            <v>1002002</v>
          </cell>
          <cell r="J566">
            <v>2.82</v>
          </cell>
          <cell r="K566">
            <v>2.82</v>
          </cell>
          <cell r="L566">
            <v>0.12</v>
          </cell>
          <cell r="M566">
            <v>2.7</v>
          </cell>
          <cell r="N566">
            <v>2.82</v>
          </cell>
          <cell r="O566">
            <v>2.82</v>
          </cell>
        </row>
        <row r="567">
          <cell r="I567">
            <v>1002100</v>
          </cell>
          <cell r="J567">
            <v>2100</v>
          </cell>
          <cell r="K567">
            <v>2.82</v>
          </cell>
          <cell r="L567">
            <v>2.82</v>
          </cell>
          <cell r="M567">
            <v>2.82</v>
          </cell>
          <cell r="N567">
            <v>2.82</v>
          </cell>
        </row>
        <row r="568">
          <cell r="I568">
            <v>1002101</v>
          </cell>
          <cell r="J568">
            <v>3.02</v>
          </cell>
          <cell r="K568">
            <v>3.02</v>
          </cell>
          <cell r="L568">
            <v>0.12</v>
          </cell>
          <cell r="M568">
            <v>0.12</v>
          </cell>
          <cell r="N568">
            <v>2.9</v>
          </cell>
          <cell r="O568">
            <v>0.12</v>
          </cell>
        </row>
        <row r="569">
          <cell r="I569">
            <v>1002102</v>
          </cell>
          <cell r="J569">
            <v>3.02</v>
          </cell>
          <cell r="K569">
            <v>3.02</v>
          </cell>
          <cell r="L569">
            <v>0.12</v>
          </cell>
          <cell r="M569">
            <v>2.9</v>
          </cell>
          <cell r="N569">
            <v>3.02</v>
          </cell>
          <cell r="O569">
            <v>3.02</v>
          </cell>
        </row>
        <row r="570">
          <cell r="I570">
            <v>1002200</v>
          </cell>
          <cell r="J570">
            <v>2200</v>
          </cell>
          <cell r="K570">
            <v>3.02</v>
          </cell>
          <cell r="L570">
            <v>3.02</v>
          </cell>
          <cell r="M570">
            <v>3.02</v>
          </cell>
          <cell r="N570">
            <v>3.02</v>
          </cell>
        </row>
        <row r="571">
          <cell r="I571">
            <v>1002201</v>
          </cell>
          <cell r="J571">
            <v>3.23</v>
          </cell>
          <cell r="K571">
            <v>3.23</v>
          </cell>
          <cell r="L571">
            <v>0.12</v>
          </cell>
          <cell r="M571">
            <v>0.12</v>
          </cell>
          <cell r="N571">
            <v>3.11</v>
          </cell>
          <cell r="O571">
            <v>0.12</v>
          </cell>
        </row>
        <row r="572">
          <cell r="I572">
            <v>1002202</v>
          </cell>
          <cell r="J572">
            <v>3.23</v>
          </cell>
          <cell r="K572">
            <v>3.23</v>
          </cell>
          <cell r="L572">
            <v>0.12</v>
          </cell>
          <cell r="M572">
            <v>3.11</v>
          </cell>
          <cell r="N572">
            <v>3.23</v>
          </cell>
          <cell r="O572">
            <v>3.23</v>
          </cell>
        </row>
        <row r="573">
          <cell r="I573">
            <v>1002300</v>
          </cell>
          <cell r="J573">
            <v>2300</v>
          </cell>
          <cell r="K573">
            <v>3.23</v>
          </cell>
          <cell r="L573">
            <v>3.23</v>
          </cell>
          <cell r="M573">
            <v>3.23</v>
          </cell>
          <cell r="N573">
            <v>3.23</v>
          </cell>
        </row>
        <row r="574">
          <cell r="I574">
            <v>1002301</v>
          </cell>
          <cell r="J574">
            <v>3.44</v>
          </cell>
          <cell r="K574">
            <v>3.44</v>
          </cell>
          <cell r="L574">
            <v>0.12</v>
          </cell>
          <cell r="M574">
            <v>0.12</v>
          </cell>
          <cell r="N574">
            <v>3.32</v>
          </cell>
          <cell r="O574">
            <v>0.12</v>
          </cell>
        </row>
        <row r="575">
          <cell r="I575">
            <v>1002302</v>
          </cell>
          <cell r="J575">
            <v>3.44</v>
          </cell>
          <cell r="K575">
            <v>3.44</v>
          </cell>
          <cell r="L575">
            <v>0.12</v>
          </cell>
          <cell r="M575">
            <v>3.32</v>
          </cell>
          <cell r="N575">
            <v>3.44</v>
          </cell>
          <cell r="O575">
            <v>3.44</v>
          </cell>
        </row>
        <row r="576">
          <cell r="I576">
            <v>1002400</v>
          </cell>
          <cell r="J576">
            <v>2400</v>
          </cell>
          <cell r="K576">
            <v>3.44</v>
          </cell>
          <cell r="L576">
            <v>3.44</v>
          </cell>
          <cell r="M576">
            <v>3.44</v>
          </cell>
          <cell r="N576">
            <v>3.44</v>
          </cell>
        </row>
        <row r="577">
          <cell r="I577">
            <v>1002401</v>
          </cell>
          <cell r="J577">
            <v>3.66</v>
          </cell>
          <cell r="K577">
            <v>3.66</v>
          </cell>
          <cell r="L577">
            <v>0.12</v>
          </cell>
          <cell r="M577">
            <v>0.12</v>
          </cell>
          <cell r="N577">
            <v>3.54</v>
          </cell>
          <cell r="O577">
            <v>0.12</v>
          </cell>
        </row>
        <row r="578">
          <cell r="I578">
            <v>1002402</v>
          </cell>
          <cell r="J578">
            <v>3.66</v>
          </cell>
          <cell r="K578">
            <v>3.66</v>
          </cell>
          <cell r="L578">
            <v>0.12</v>
          </cell>
          <cell r="M578">
            <v>3.54</v>
          </cell>
          <cell r="N578">
            <v>3.66</v>
          </cell>
          <cell r="O578">
            <v>3.66</v>
          </cell>
        </row>
        <row r="579">
          <cell r="I579">
            <v>1002500</v>
          </cell>
          <cell r="J579">
            <v>2500</v>
          </cell>
          <cell r="K579">
            <v>3.66</v>
          </cell>
          <cell r="L579">
            <v>3.66</v>
          </cell>
          <cell r="M579">
            <v>3.66</v>
          </cell>
          <cell r="N579">
            <v>3.66</v>
          </cell>
        </row>
        <row r="580">
          <cell r="I580">
            <v>1002501</v>
          </cell>
          <cell r="J580">
            <v>3.88</v>
          </cell>
          <cell r="K580">
            <v>3.88</v>
          </cell>
          <cell r="L580">
            <v>0.12</v>
          </cell>
          <cell r="M580">
            <v>0.12</v>
          </cell>
          <cell r="N580">
            <v>3.76</v>
          </cell>
          <cell r="O580">
            <v>0.12</v>
          </cell>
        </row>
        <row r="581">
          <cell r="I581">
            <v>1002502</v>
          </cell>
          <cell r="J581">
            <v>3.88</v>
          </cell>
          <cell r="K581">
            <v>3.88</v>
          </cell>
          <cell r="L581">
            <v>0.12</v>
          </cell>
          <cell r="M581">
            <v>3.76</v>
          </cell>
          <cell r="N581">
            <v>3.88</v>
          </cell>
          <cell r="O581">
            <v>3.88</v>
          </cell>
        </row>
        <row r="582">
          <cell r="I582">
            <v>1002600</v>
          </cell>
          <cell r="J582">
            <v>2600</v>
          </cell>
          <cell r="K582">
            <v>3.88</v>
          </cell>
          <cell r="L582">
            <v>3.88</v>
          </cell>
          <cell r="M582">
            <v>3.88</v>
          </cell>
          <cell r="N582">
            <v>3.88</v>
          </cell>
        </row>
        <row r="583">
          <cell r="I583">
            <v>1002601</v>
          </cell>
          <cell r="J583">
            <v>4.1100000000000003</v>
          </cell>
          <cell r="K583">
            <v>4.1100000000000003</v>
          </cell>
          <cell r="L583">
            <v>0.12</v>
          </cell>
          <cell r="M583">
            <v>0.12</v>
          </cell>
          <cell r="N583">
            <v>3.99</v>
          </cell>
          <cell r="O583">
            <v>0.12</v>
          </cell>
        </row>
        <row r="584">
          <cell r="I584">
            <v>1002602</v>
          </cell>
          <cell r="J584">
            <v>4.1100000000000003</v>
          </cell>
          <cell r="K584">
            <v>4.1100000000000003</v>
          </cell>
          <cell r="L584">
            <v>0.12</v>
          </cell>
          <cell r="M584">
            <v>3.99</v>
          </cell>
          <cell r="N584">
            <v>4.1100000000000003</v>
          </cell>
          <cell r="O584">
            <v>4.1100000000000003</v>
          </cell>
        </row>
        <row r="585">
          <cell r="I585">
            <v>1002700</v>
          </cell>
          <cell r="J585">
            <v>2700</v>
          </cell>
          <cell r="K585">
            <v>4.1100000000000003</v>
          </cell>
          <cell r="L585">
            <v>4.1100000000000003</v>
          </cell>
          <cell r="M585">
            <v>4.1100000000000003</v>
          </cell>
          <cell r="N585">
            <v>4.1100000000000003</v>
          </cell>
        </row>
        <row r="586">
          <cell r="I586">
            <v>1002701</v>
          </cell>
          <cell r="J586">
            <v>4.3499999999999996</v>
          </cell>
          <cell r="K586">
            <v>4.3499999999999996</v>
          </cell>
          <cell r="L586">
            <v>0.12</v>
          </cell>
          <cell r="M586">
            <v>0.12</v>
          </cell>
          <cell r="N586">
            <v>4.2300000000000004</v>
          </cell>
          <cell r="O586">
            <v>0.12</v>
          </cell>
        </row>
        <row r="587">
          <cell r="I587">
            <v>1002702</v>
          </cell>
          <cell r="J587">
            <v>4.3499999999999996</v>
          </cell>
          <cell r="K587">
            <v>4.3499999999999996</v>
          </cell>
          <cell r="L587">
            <v>0.12</v>
          </cell>
          <cell r="M587">
            <v>4.2300000000000004</v>
          </cell>
          <cell r="N587">
            <v>4.3499999999999996</v>
          </cell>
          <cell r="O587">
            <v>4.3499999999999996</v>
          </cell>
        </row>
        <row r="588">
          <cell r="I588">
            <v>1002800</v>
          </cell>
          <cell r="J588">
            <v>2800</v>
          </cell>
          <cell r="K588">
            <v>4.3499999999999996</v>
          </cell>
          <cell r="L588">
            <v>4.3499999999999996</v>
          </cell>
          <cell r="M588">
            <v>4.3499999999999996</v>
          </cell>
          <cell r="N588">
            <v>4.3499999999999996</v>
          </cell>
        </row>
        <row r="589">
          <cell r="I589">
            <v>1002801</v>
          </cell>
          <cell r="J589">
            <v>4.59</v>
          </cell>
          <cell r="K589">
            <v>4.59</v>
          </cell>
          <cell r="L589">
            <v>0.12</v>
          </cell>
          <cell r="M589">
            <v>0.12</v>
          </cell>
          <cell r="N589">
            <v>4.47</v>
          </cell>
          <cell r="O589">
            <v>0.12</v>
          </cell>
        </row>
        <row r="590">
          <cell r="I590">
            <v>1002802</v>
          </cell>
          <cell r="J590">
            <v>4.59</v>
          </cell>
          <cell r="K590">
            <v>4.59</v>
          </cell>
          <cell r="L590">
            <v>0.12</v>
          </cell>
          <cell r="M590">
            <v>4.47</v>
          </cell>
          <cell r="N590">
            <v>4.59</v>
          </cell>
          <cell r="O590">
            <v>4.59</v>
          </cell>
        </row>
        <row r="591">
          <cell r="I591">
            <v>1002803</v>
          </cell>
          <cell r="J591" t="str">
            <v>*********</v>
          </cell>
          <cell r="K591" t="str">
            <v>*********</v>
          </cell>
          <cell r="L591" t="str">
            <v>*********</v>
          </cell>
          <cell r="M591" t="str">
            <v>*********</v>
          </cell>
          <cell r="N591" t="str">
            <v>*********</v>
          </cell>
          <cell r="O591" t="str">
            <v>*********</v>
          </cell>
        </row>
        <row r="592">
          <cell r="J592" t="str">
            <v>VU-125A</v>
          </cell>
          <cell r="K592" t="str">
            <v>掘削（砂無）</v>
          </cell>
        </row>
        <row r="593">
          <cell r="J593" t="str">
            <v>管底</v>
          </cell>
          <cell r="K593" t="str">
            <v>掘削（砂有）</v>
          </cell>
          <cell r="L593" t="str">
            <v>砂180ﾟ</v>
          </cell>
          <cell r="M593" t="str">
            <v>砕石埋戻</v>
          </cell>
          <cell r="N593" t="str">
            <v>埋戻し</v>
          </cell>
          <cell r="O593" t="str">
            <v>残土処分</v>
          </cell>
        </row>
        <row r="594">
          <cell r="I594">
            <v>1250299</v>
          </cell>
          <cell r="J594" t="str">
            <v>*********</v>
          </cell>
          <cell r="K594" t="str">
            <v>*********</v>
          </cell>
          <cell r="L594" t="str">
            <v>*********</v>
          </cell>
          <cell r="M594" t="str">
            <v>*********</v>
          </cell>
          <cell r="N594" t="str">
            <v>*********</v>
          </cell>
          <cell r="O594" t="str">
            <v>*********</v>
          </cell>
        </row>
        <row r="595">
          <cell r="I595">
            <v>1250300</v>
          </cell>
          <cell r="J595">
            <v>300</v>
          </cell>
          <cell r="K595">
            <v>0.16</v>
          </cell>
          <cell r="L595">
            <v>0.16</v>
          </cell>
          <cell r="M595">
            <v>0.16</v>
          </cell>
          <cell r="N595">
            <v>0.16</v>
          </cell>
        </row>
        <row r="596">
          <cell r="I596">
            <v>1250301</v>
          </cell>
          <cell r="J596">
            <v>0.22</v>
          </cell>
          <cell r="K596">
            <v>0.22</v>
          </cell>
          <cell r="L596">
            <v>0.09</v>
          </cell>
          <cell r="M596">
            <v>0.09</v>
          </cell>
          <cell r="N596">
            <v>0.13</v>
          </cell>
          <cell r="O596">
            <v>0.09</v>
          </cell>
        </row>
        <row r="597">
          <cell r="I597">
            <v>1250302</v>
          </cell>
          <cell r="J597">
            <v>0.22</v>
          </cell>
          <cell r="K597">
            <v>0.22</v>
          </cell>
          <cell r="L597">
            <v>0.09</v>
          </cell>
          <cell r="M597">
            <v>0.13</v>
          </cell>
          <cell r="N597">
            <v>0.22</v>
          </cell>
          <cell r="O597">
            <v>0.22</v>
          </cell>
        </row>
        <row r="598">
          <cell r="I598">
            <v>1250350</v>
          </cell>
          <cell r="J598">
            <v>350</v>
          </cell>
          <cell r="K598">
            <v>0.19</v>
          </cell>
          <cell r="L598">
            <v>0.19</v>
          </cell>
          <cell r="M598">
            <v>0.19</v>
          </cell>
          <cell r="N598">
            <v>0.19</v>
          </cell>
        </row>
        <row r="599">
          <cell r="I599">
            <v>1250351</v>
          </cell>
          <cell r="J599">
            <v>0.24</v>
          </cell>
          <cell r="K599">
            <v>0.24</v>
          </cell>
          <cell r="L599">
            <v>0.09</v>
          </cell>
          <cell r="M599">
            <v>0.09</v>
          </cell>
          <cell r="N599">
            <v>0.15</v>
          </cell>
          <cell r="O599">
            <v>0.09</v>
          </cell>
        </row>
        <row r="600">
          <cell r="I600">
            <v>1250352</v>
          </cell>
          <cell r="J600">
            <v>0.24</v>
          </cell>
          <cell r="K600">
            <v>0.24</v>
          </cell>
          <cell r="L600">
            <v>0.09</v>
          </cell>
          <cell r="M600">
            <v>0.15</v>
          </cell>
          <cell r="N600">
            <v>0.24</v>
          </cell>
          <cell r="O600">
            <v>0.24</v>
          </cell>
        </row>
        <row r="601">
          <cell r="I601">
            <v>1250400</v>
          </cell>
          <cell r="J601">
            <v>400</v>
          </cell>
          <cell r="K601">
            <v>0.22</v>
          </cell>
          <cell r="L601">
            <v>0.22</v>
          </cell>
          <cell r="M601">
            <v>0.22</v>
          </cell>
          <cell r="N601">
            <v>0.22</v>
          </cell>
        </row>
        <row r="602">
          <cell r="I602">
            <v>1250401</v>
          </cell>
          <cell r="J602">
            <v>0.27</v>
          </cell>
          <cell r="K602">
            <v>0.27</v>
          </cell>
          <cell r="L602">
            <v>0.09</v>
          </cell>
          <cell r="M602">
            <v>0.09</v>
          </cell>
          <cell r="N602">
            <v>0.18</v>
          </cell>
          <cell r="O602">
            <v>0.09</v>
          </cell>
        </row>
        <row r="603">
          <cell r="I603">
            <v>1250402</v>
          </cell>
          <cell r="J603">
            <v>0.27</v>
          </cell>
          <cell r="K603">
            <v>0.27</v>
          </cell>
          <cell r="L603">
            <v>0.09</v>
          </cell>
          <cell r="M603">
            <v>0.18</v>
          </cell>
          <cell r="N603">
            <v>0.27</v>
          </cell>
          <cell r="O603">
            <v>0.27</v>
          </cell>
        </row>
        <row r="604">
          <cell r="I604">
            <v>1250450</v>
          </cell>
          <cell r="J604">
            <v>450</v>
          </cell>
          <cell r="K604">
            <v>0.24</v>
          </cell>
          <cell r="L604">
            <v>0.24</v>
          </cell>
          <cell r="M604">
            <v>0.24</v>
          </cell>
          <cell r="N604">
            <v>0.24</v>
          </cell>
        </row>
        <row r="605">
          <cell r="I605">
            <v>1250451</v>
          </cell>
          <cell r="J605">
            <v>0.3</v>
          </cell>
          <cell r="K605">
            <v>0.3</v>
          </cell>
          <cell r="L605">
            <v>0.09</v>
          </cell>
          <cell r="M605">
            <v>0.09</v>
          </cell>
          <cell r="N605">
            <v>0.21</v>
          </cell>
          <cell r="O605">
            <v>0.09</v>
          </cell>
        </row>
        <row r="606">
          <cell r="I606">
            <v>1250452</v>
          </cell>
          <cell r="J606">
            <v>0.3</v>
          </cell>
          <cell r="K606">
            <v>0.3</v>
          </cell>
          <cell r="L606">
            <v>0.09</v>
          </cell>
          <cell r="M606">
            <v>0.21</v>
          </cell>
          <cell r="N606">
            <v>0.3</v>
          </cell>
          <cell r="O606">
            <v>0.3</v>
          </cell>
        </row>
        <row r="607">
          <cell r="I607">
            <v>1250500</v>
          </cell>
          <cell r="J607">
            <v>500</v>
          </cell>
          <cell r="K607">
            <v>0.27</v>
          </cell>
          <cell r="L607">
            <v>0.27</v>
          </cell>
          <cell r="M607">
            <v>0.27</v>
          </cell>
          <cell r="N607">
            <v>0.27</v>
          </cell>
        </row>
        <row r="608">
          <cell r="I608">
            <v>1250501</v>
          </cell>
          <cell r="J608">
            <v>0.32</v>
          </cell>
          <cell r="K608">
            <v>0.32</v>
          </cell>
          <cell r="L608">
            <v>0.09</v>
          </cell>
          <cell r="M608">
            <v>0.09</v>
          </cell>
          <cell r="N608">
            <v>0.23</v>
          </cell>
          <cell r="O608">
            <v>0.09</v>
          </cell>
        </row>
        <row r="609">
          <cell r="I609">
            <v>1250502</v>
          </cell>
          <cell r="J609">
            <v>0.32</v>
          </cell>
          <cell r="K609">
            <v>0.32</v>
          </cell>
          <cell r="L609">
            <v>0.09</v>
          </cell>
          <cell r="M609">
            <v>0.23</v>
          </cell>
          <cell r="N609">
            <v>0.32</v>
          </cell>
          <cell r="O609">
            <v>0.32</v>
          </cell>
        </row>
        <row r="610">
          <cell r="I610">
            <v>1250550</v>
          </cell>
          <cell r="J610">
            <v>550</v>
          </cell>
          <cell r="K610">
            <v>0.3</v>
          </cell>
          <cell r="L610">
            <v>0.3</v>
          </cell>
          <cell r="M610">
            <v>0.3</v>
          </cell>
          <cell r="N610">
            <v>0.3</v>
          </cell>
        </row>
        <row r="611">
          <cell r="I611">
            <v>1250551</v>
          </cell>
          <cell r="J611">
            <v>0.35</v>
          </cell>
          <cell r="K611">
            <v>0.35</v>
          </cell>
          <cell r="L611">
            <v>0.09</v>
          </cell>
          <cell r="M611">
            <v>0.09</v>
          </cell>
          <cell r="N611">
            <v>0.26</v>
          </cell>
          <cell r="O611">
            <v>0.09</v>
          </cell>
        </row>
        <row r="612">
          <cell r="I612">
            <v>1250552</v>
          </cell>
          <cell r="J612">
            <v>0.35</v>
          </cell>
          <cell r="K612">
            <v>0.35</v>
          </cell>
          <cell r="L612">
            <v>0.09</v>
          </cell>
          <cell r="M612">
            <v>0.26</v>
          </cell>
          <cell r="N612">
            <v>0.35</v>
          </cell>
          <cell r="O612">
            <v>0.35</v>
          </cell>
        </row>
        <row r="613">
          <cell r="I613">
            <v>1250600</v>
          </cell>
          <cell r="J613">
            <v>600</v>
          </cell>
          <cell r="K613">
            <v>0.32</v>
          </cell>
          <cell r="L613">
            <v>0.32</v>
          </cell>
          <cell r="M613">
            <v>0.32</v>
          </cell>
          <cell r="N613">
            <v>0.32</v>
          </cell>
        </row>
        <row r="614">
          <cell r="I614">
            <v>1250601</v>
          </cell>
          <cell r="J614">
            <v>0.38</v>
          </cell>
          <cell r="K614">
            <v>0.38</v>
          </cell>
          <cell r="L614">
            <v>0.09</v>
          </cell>
          <cell r="M614">
            <v>0.09</v>
          </cell>
          <cell r="N614">
            <v>0.28999999999999998</v>
          </cell>
          <cell r="O614">
            <v>0.09</v>
          </cell>
        </row>
        <row r="615">
          <cell r="I615">
            <v>1250602</v>
          </cell>
          <cell r="J615">
            <v>0.38</v>
          </cell>
          <cell r="K615">
            <v>0.38</v>
          </cell>
          <cell r="L615">
            <v>0.09</v>
          </cell>
          <cell r="M615">
            <v>0.28999999999999998</v>
          </cell>
          <cell r="N615">
            <v>0.38</v>
          </cell>
          <cell r="O615">
            <v>0.38</v>
          </cell>
        </row>
        <row r="616">
          <cell r="I616">
            <v>1250650</v>
          </cell>
          <cell r="J616">
            <v>650</v>
          </cell>
          <cell r="K616">
            <v>0.35</v>
          </cell>
          <cell r="L616">
            <v>0.35</v>
          </cell>
          <cell r="M616">
            <v>0.35</v>
          </cell>
          <cell r="N616">
            <v>0.35</v>
          </cell>
        </row>
        <row r="617">
          <cell r="I617">
            <v>1250651</v>
          </cell>
          <cell r="J617">
            <v>0.41</v>
          </cell>
          <cell r="K617">
            <v>0.41</v>
          </cell>
          <cell r="L617">
            <v>0.09</v>
          </cell>
          <cell r="M617">
            <v>0.09</v>
          </cell>
          <cell r="N617">
            <v>0.32</v>
          </cell>
          <cell r="O617">
            <v>0.09</v>
          </cell>
        </row>
        <row r="618">
          <cell r="I618">
            <v>1250652</v>
          </cell>
          <cell r="J618">
            <v>0.41</v>
          </cell>
          <cell r="K618">
            <v>0.41</v>
          </cell>
          <cell r="L618">
            <v>0.09</v>
          </cell>
          <cell r="M618">
            <v>0.32</v>
          </cell>
          <cell r="N618">
            <v>0.41</v>
          </cell>
          <cell r="O618">
            <v>0.41</v>
          </cell>
        </row>
        <row r="619">
          <cell r="I619">
            <v>1250700</v>
          </cell>
          <cell r="J619">
            <v>700</v>
          </cell>
          <cell r="K619">
            <v>0.38</v>
          </cell>
          <cell r="L619">
            <v>0.38</v>
          </cell>
          <cell r="M619">
            <v>0.38</v>
          </cell>
          <cell r="N619">
            <v>0.38</v>
          </cell>
        </row>
        <row r="620">
          <cell r="I620">
            <v>1250701</v>
          </cell>
          <cell r="J620">
            <v>0.43</v>
          </cell>
          <cell r="K620">
            <v>0.43</v>
          </cell>
          <cell r="L620">
            <v>0.09</v>
          </cell>
          <cell r="M620">
            <v>0.09</v>
          </cell>
          <cell r="N620">
            <v>0.34</v>
          </cell>
          <cell r="O620">
            <v>0.09</v>
          </cell>
        </row>
        <row r="621">
          <cell r="I621">
            <v>1250702</v>
          </cell>
          <cell r="J621">
            <v>0.43</v>
          </cell>
          <cell r="K621">
            <v>0.43</v>
          </cell>
          <cell r="L621">
            <v>0.09</v>
          </cell>
          <cell r="M621">
            <v>0.34</v>
          </cell>
          <cell r="N621">
            <v>0.43</v>
          </cell>
          <cell r="O621">
            <v>0.43</v>
          </cell>
        </row>
        <row r="622">
          <cell r="I622">
            <v>1250750</v>
          </cell>
          <cell r="J622">
            <v>750</v>
          </cell>
          <cell r="K622">
            <v>0.41</v>
          </cell>
          <cell r="L622">
            <v>0.41</v>
          </cell>
          <cell r="M622">
            <v>0.41</v>
          </cell>
          <cell r="N622">
            <v>0.41</v>
          </cell>
        </row>
        <row r="623">
          <cell r="I623">
            <v>1250751</v>
          </cell>
          <cell r="J623">
            <v>0.46</v>
          </cell>
          <cell r="K623">
            <v>0.46</v>
          </cell>
          <cell r="L623">
            <v>0.09</v>
          </cell>
          <cell r="M623">
            <v>0.09</v>
          </cell>
          <cell r="N623">
            <v>0.37</v>
          </cell>
          <cell r="O623">
            <v>0.09</v>
          </cell>
        </row>
        <row r="624">
          <cell r="I624">
            <v>1250752</v>
          </cell>
          <cell r="J624">
            <v>0.46</v>
          </cell>
          <cell r="K624">
            <v>0.46</v>
          </cell>
          <cell r="L624">
            <v>0.09</v>
          </cell>
          <cell r="M624">
            <v>0.37</v>
          </cell>
          <cell r="N624">
            <v>0.46</v>
          </cell>
          <cell r="O624">
            <v>0.46</v>
          </cell>
        </row>
        <row r="625">
          <cell r="I625">
            <v>1250800</v>
          </cell>
          <cell r="J625">
            <v>800</v>
          </cell>
          <cell r="K625">
            <v>0.43</v>
          </cell>
          <cell r="L625">
            <v>0.43</v>
          </cell>
          <cell r="M625">
            <v>0.43</v>
          </cell>
          <cell r="N625">
            <v>0.43</v>
          </cell>
        </row>
        <row r="626">
          <cell r="I626">
            <v>1250801</v>
          </cell>
          <cell r="J626">
            <v>0.49</v>
          </cell>
          <cell r="K626">
            <v>0.49</v>
          </cell>
          <cell r="L626">
            <v>0.09</v>
          </cell>
          <cell r="M626">
            <v>0.09</v>
          </cell>
          <cell r="N626">
            <v>0.4</v>
          </cell>
          <cell r="O626">
            <v>0.09</v>
          </cell>
        </row>
        <row r="627">
          <cell r="I627">
            <v>1250802</v>
          </cell>
          <cell r="J627">
            <v>0.49</v>
          </cell>
          <cell r="K627">
            <v>0.49</v>
          </cell>
          <cell r="L627">
            <v>0.09</v>
          </cell>
          <cell r="M627">
            <v>0.4</v>
          </cell>
          <cell r="N627">
            <v>0.49</v>
          </cell>
          <cell r="O627">
            <v>0.49</v>
          </cell>
        </row>
        <row r="628">
          <cell r="I628">
            <v>1250850</v>
          </cell>
          <cell r="J628">
            <v>850</v>
          </cell>
          <cell r="K628">
            <v>0.46</v>
          </cell>
          <cell r="L628">
            <v>0.46</v>
          </cell>
          <cell r="M628">
            <v>0.46</v>
          </cell>
          <cell r="N628">
            <v>0.46</v>
          </cell>
        </row>
        <row r="629">
          <cell r="I629">
            <v>1250851</v>
          </cell>
          <cell r="J629">
            <v>0.51</v>
          </cell>
          <cell r="K629">
            <v>0.51</v>
          </cell>
          <cell r="L629">
            <v>0.09</v>
          </cell>
          <cell r="M629">
            <v>0.09</v>
          </cell>
          <cell r="N629">
            <v>0.42</v>
          </cell>
          <cell r="O629">
            <v>0.09</v>
          </cell>
        </row>
        <row r="630">
          <cell r="I630">
            <v>1250852</v>
          </cell>
          <cell r="J630">
            <v>0.51</v>
          </cell>
          <cell r="K630">
            <v>0.51</v>
          </cell>
          <cell r="L630">
            <v>0.09</v>
          </cell>
          <cell r="M630">
            <v>0.42</v>
          </cell>
          <cell r="N630">
            <v>0.51</v>
          </cell>
          <cell r="O630">
            <v>0.51</v>
          </cell>
        </row>
        <row r="631">
          <cell r="I631">
            <v>1250900</v>
          </cell>
          <cell r="J631">
            <v>900</v>
          </cell>
          <cell r="K631">
            <v>0.49</v>
          </cell>
          <cell r="L631">
            <v>0.49</v>
          </cell>
          <cell r="M631">
            <v>0.49</v>
          </cell>
          <cell r="N631">
            <v>0.49</v>
          </cell>
        </row>
        <row r="632">
          <cell r="I632">
            <v>1250901</v>
          </cell>
          <cell r="J632">
            <v>0.94</v>
          </cell>
          <cell r="K632">
            <v>0.94</v>
          </cell>
          <cell r="L632">
            <v>0.16</v>
          </cell>
          <cell r="M632">
            <v>0.16</v>
          </cell>
          <cell r="N632">
            <v>0.78</v>
          </cell>
          <cell r="O632">
            <v>0.16</v>
          </cell>
        </row>
        <row r="633">
          <cell r="I633">
            <v>1250902</v>
          </cell>
          <cell r="J633">
            <v>0.94</v>
          </cell>
          <cell r="K633">
            <v>0.94</v>
          </cell>
          <cell r="L633">
            <v>0.16</v>
          </cell>
          <cell r="M633">
            <v>0.78</v>
          </cell>
          <cell r="N633">
            <v>0.94</v>
          </cell>
          <cell r="O633">
            <v>0.94</v>
          </cell>
        </row>
        <row r="634">
          <cell r="I634">
            <v>1250950</v>
          </cell>
          <cell r="J634">
            <v>950</v>
          </cell>
          <cell r="K634">
            <v>0.51</v>
          </cell>
          <cell r="L634">
            <v>0.51</v>
          </cell>
          <cell r="M634">
            <v>0.51</v>
          </cell>
          <cell r="N634">
            <v>0.51</v>
          </cell>
        </row>
        <row r="635">
          <cell r="I635">
            <v>1250951</v>
          </cell>
          <cell r="J635">
            <v>0.99</v>
          </cell>
          <cell r="K635">
            <v>0.99</v>
          </cell>
          <cell r="L635">
            <v>0.16</v>
          </cell>
          <cell r="M635">
            <v>0.16</v>
          </cell>
          <cell r="N635">
            <v>0.83</v>
          </cell>
          <cell r="O635">
            <v>0.16</v>
          </cell>
        </row>
        <row r="636">
          <cell r="I636">
            <v>1250952</v>
          </cell>
          <cell r="J636">
            <v>0.99</v>
          </cell>
          <cell r="K636">
            <v>0.99</v>
          </cell>
          <cell r="L636">
            <v>0.16</v>
          </cell>
          <cell r="M636">
            <v>0.83</v>
          </cell>
          <cell r="N636">
            <v>0.99</v>
          </cell>
          <cell r="O636">
            <v>0.99</v>
          </cell>
        </row>
        <row r="637">
          <cell r="I637">
            <v>1251000</v>
          </cell>
          <cell r="J637">
            <v>1000</v>
          </cell>
          <cell r="K637">
            <v>0.94</v>
          </cell>
          <cell r="L637">
            <v>0.94</v>
          </cell>
          <cell r="M637">
            <v>0.94</v>
          </cell>
          <cell r="N637">
            <v>0.94</v>
          </cell>
        </row>
        <row r="638">
          <cell r="I638">
            <v>1251001</v>
          </cell>
          <cell r="J638">
            <v>1.03</v>
          </cell>
          <cell r="K638">
            <v>1.03</v>
          </cell>
          <cell r="L638">
            <v>0.16</v>
          </cell>
          <cell r="M638">
            <v>0.16</v>
          </cell>
          <cell r="N638">
            <v>0.87</v>
          </cell>
          <cell r="O638">
            <v>0.16</v>
          </cell>
        </row>
        <row r="639">
          <cell r="I639">
            <v>1251002</v>
          </cell>
          <cell r="J639">
            <v>1.03</v>
          </cell>
          <cell r="K639">
            <v>1.03</v>
          </cell>
          <cell r="L639">
            <v>0.16</v>
          </cell>
          <cell r="M639">
            <v>0.87</v>
          </cell>
          <cell r="N639">
            <v>1.03</v>
          </cell>
          <cell r="O639">
            <v>1.03</v>
          </cell>
        </row>
        <row r="640">
          <cell r="I640">
            <v>1251050</v>
          </cell>
          <cell r="J640">
            <v>1050</v>
          </cell>
          <cell r="K640">
            <v>0.99</v>
          </cell>
          <cell r="L640">
            <v>0.99</v>
          </cell>
          <cell r="M640">
            <v>0.99</v>
          </cell>
          <cell r="N640">
            <v>0.99</v>
          </cell>
        </row>
        <row r="641">
          <cell r="I641">
            <v>1251051</v>
          </cell>
          <cell r="J641">
            <v>1.08</v>
          </cell>
          <cell r="K641">
            <v>1.08</v>
          </cell>
          <cell r="L641">
            <v>0.16</v>
          </cell>
          <cell r="M641">
            <v>0.16</v>
          </cell>
          <cell r="N641">
            <v>0.92</v>
          </cell>
          <cell r="O641">
            <v>0.16</v>
          </cell>
        </row>
        <row r="642">
          <cell r="I642">
            <v>1251052</v>
          </cell>
          <cell r="J642">
            <v>1.08</v>
          </cell>
          <cell r="K642">
            <v>1.08</v>
          </cell>
          <cell r="L642">
            <v>0.16</v>
          </cell>
          <cell r="M642">
            <v>0.92</v>
          </cell>
          <cell r="N642">
            <v>1.08</v>
          </cell>
          <cell r="O642">
            <v>1.08</v>
          </cell>
        </row>
        <row r="643">
          <cell r="I643">
            <v>1251100</v>
          </cell>
          <cell r="J643">
            <v>1100</v>
          </cell>
          <cell r="K643">
            <v>1.03</v>
          </cell>
          <cell r="L643">
            <v>1.03</v>
          </cell>
          <cell r="M643">
            <v>1.03</v>
          </cell>
          <cell r="N643">
            <v>1.03</v>
          </cell>
        </row>
        <row r="644">
          <cell r="I644">
            <v>1251101</v>
          </cell>
          <cell r="J644">
            <v>1.1299999999999999</v>
          </cell>
          <cell r="K644">
            <v>1.1299999999999999</v>
          </cell>
          <cell r="L644">
            <v>0.16</v>
          </cell>
          <cell r="M644">
            <v>0.16</v>
          </cell>
          <cell r="N644">
            <v>0.97</v>
          </cell>
          <cell r="O644">
            <v>0.16</v>
          </cell>
        </row>
        <row r="645">
          <cell r="I645">
            <v>1251102</v>
          </cell>
          <cell r="J645">
            <v>1.1299999999999999</v>
          </cell>
          <cell r="K645">
            <v>1.1299999999999999</v>
          </cell>
          <cell r="L645">
            <v>0.16</v>
          </cell>
          <cell r="M645">
            <v>0.97</v>
          </cell>
          <cell r="N645">
            <v>1.1299999999999999</v>
          </cell>
          <cell r="O645">
            <v>1.1299999999999999</v>
          </cell>
        </row>
        <row r="646">
          <cell r="I646">
            <v>1251150</v>
          </cell>
          <cell r="J646">
            <v>1150</v>
          </cell>
          <cell r="K646">
            <v>1.08</v>
          </cell>
          <cell r="L646">
            <v>1.08</v>
          </cell>
          <cell r="M646">
            <v>1.08</v>
          </cell>
          <cell r="N646">
            <v>1.08</v>
          </cell>
        </row>
        <row r="647">
          <cell r="I647">
            <v>1251151</v>
          </cell>
          <cell r="J647">
            <v>1.18</v>
          </cell>
          <cell r="K647">
            <v>1.18</v>
          </cell>
          <cell r="L647">
            <v>0.16</v>
          </cell>
          <cell r="M647">
            <v>0.16</v>
          </cell>
          <cell r="N647">
            <v>1.02</v>
          </cell>
          <cell r="O647">
            <v>0.16</v>
          </cell>
        </row>
        <row r="648">
          <cell r="I648">
            <v>1251152</v>
          </cell>
          <cell r="J648">
            <v>1.18</v>
          </cell>
          <cell r="K648">
            <v>1.18</v>
          </cell>
          <cell r="L648">
            <v>0.16</v>
          </cell>
          <cell r="M648">
            <v>1.02</v>
          </cell>
          <cell r="N648">
            <v>1.18</v>
          </cell>
          <cell r="O648">
            <v>1.18</v>
          </cell>
        </row>
        <row r="649">
          <cell r="I649">
            <v>1251200</v>
          </cell>
          <cell r="J649">
            <v>1200</v>
          </cell>
          <cell r="K649">
            <v>1.1299999999999999</v>
          </cell>
          <cell r="L649">
            <v>1.1299999999999999</v>
          </cell>
          <cell r="M649">
            <v>1.1299999999999999</v>
          </cell>
          <cell r="N649">
            <v>1.1299999999999999</v>
          </cell>
        </row>
        <row r="650">
          <cell r="I650">
            <v>1251201</v>
          </cell>
          <cell r="J650">
            <v>1.22</v>
          </cell>
          <cell r="K650">
            <v>1.22</v>
          </cell>
          <cell r="L650">
            <v>0.16</v>
          </cell>
          <cell r="M650">
            <v>0.16</v>
          </cell>
          <cell r="N650">
            <v>1.06</v>
          </cell>
          <cell r="O650">
            <v>0.16</v>
          </cell>
        </row>
        <row r="651">
          <cell r="I651">
            <v>1251202</v>
          </cell>
          <cell r="J651">
            <v>1.22</v>
          </cell>
          <cell r="K651">
            <v>1.22</v>
          </cell>
          <cell r="L651">
            <v>0.16</v>
          </cell>
          <cell r="M651">
            <v>1.06</v>
          </cell>
          <cell r="N651">
            <v>1.22</v>
          </cell>
          <cell r="O651">
            <v>1.22</v>
          </cell>
        </row>
        <row r="652">
          <cell r="I652">
            <v>1251250</v>
          </cell>
          <cell r="J652">
            <v>1250</v>
          </cell>
          <cell r="K652">
            <v>1.18</v>
          </cell>
          <cell r="L652">
            <v>1.18</v>
          </cell>
          <cell r="M652">
            <v>1.18</v>
          </cell>
          <cell r="N652">
            <v>1.18</v>
          </cell>
        </row>
        <row r="653">
          <cell r="I653">
            <v>1251251</v>
          </cell>
          <cell r="J653">
            <v>1.27</v>
          </cell>
          <cell r="K653">
            <v>1.27</v>
          </cell>
          <cell r="L653">
            <v>0.16</v>
          </cell>
          <cell r="M653">
            <v>0.16</v>
          </cell>
          <cell r="N653">
            <v>1.1100000000000001</v>
          </cell>
          <cell r="O653">
            <v>0.16</v>
          </cell>
        </row>
        <row r="654">
          <cell r="I654">
            <v>1251252</v>
          </cell>
          <cell r="J654">
            <v>1.27</v>
          </cell>
          <cell r="K654">
            <v>1.27</v>
          </cell>
          <cell r="L654">
            <v>0.16</v>
          </cell>
          <cell r="M654">
            <v>1.1100000000000001</v>
          </cell>
          <cell r="N654">
            <v>1.27</v>
          </cell>
          <cell r="O654">
            <v>1.27</v>
          </cell>
        </row>
        <row r="655">
          <cell r="I655">
            <v>1251300</v>
          </cell>
          <cell r="J655">
            <v>1300</v>
          </cell>
          <cell r="K655">
            <v>1.22</v>
          </cell>
          <cell r="L655">
            <v>1.22</v>
          </cell>
          <cell r="M655">
            <v>1.22</v>
          </cell>
          <cell r="N655">
            <v>1.22</v>
          </cell>
        </row>
        <row r="656">
          <cell r="I656">
            <v>1251301</v>
          </cell>
          <cell r="J656">
            <v>1.32</v>
          </cell>
          <cell r="K656">
            <v>1.32</v>
          </cell>
          <cell r="L656">
            <v>0.16</v>
          </cell>
          <cell r="M656">
            <v>0.16</v>
          </cell>
          <cell r="N656">
            <v>1.1599999999999999</v>
          </cell>
          <cell r="O656">
            <v>0.16</v>
          </cell>
        </row>
        <row r="657">
          <cell r="I657">
            <v>1251302</v>
          </cell>
          <cell r="J657">
            <v>1.32</v>
          </cell>
          <cell r="K657">
            <v>1.32</v>
          </cell>
          <cell r="L657">
            <v>0.16</v>
          </cell>
          <cell r="M657">
            <v>1.1599999999999999</v>
          </cell>
          <cell r="N657">
            <v>1.32</v>
          </cell>
          <cell r="O657">
            <v>1.32</v>
          </cell>
        </row>
        <row r="658">
          <cell r="I658">
            <v>1251350</v>
          </cell>
          <cell r="J658">
            <v>1350</v>
          </cell>
          <cell r="K658">
            <v>1.27</v>
          </cell>
          <cell r="L658">
            <v>1.27</v>
          </cell>
          <cell r="M658">
            <v>1.27</v>
          </cell>
          <cell r="N658">
            <v>1.27</v>
          </cell>
        </row>
        <row r="659">
          <cell r="I659">
            <v>1251351</v>
          </cell>
          <cell r="J659">
            <v>1.36</v>
          </cell>
          <cell r="K659">
            <v>1.36</v>
          </cell>
          <cell r="L659">
            <v>0.16</v>
          </cell>
          <cell r="M659">
            <v>0.16</v>
          </cell>
          <cell r="N659">
            <v>1.2</v>
          </cell>
          <cell r="O659">
            <v>0.16</v>
          </cell>
        </row>
        <row r="660">
          <cell r="I660">
            <v>1251352</v>
          </cell>
          <cell r="J660">
            <v>1.36</v>
          </cell>
          <cell r="K660">
            <v>1.36</v>
          </cell>
          <cell r="L660">
            <v>0.16</v>
          </cell>
          <cell r="M660">
            <v>1.2</v>
          </cell>
          <cell r="N660">
            <v>1.36</v>
          </cell>
          <cell r="O660">
            <v>1.36</v>
          </cell>
        </row>
        <row r="661">
          <cell r="I661">
            <v>1251400</v>
          </cell>
          <cell r="J661">
            <v>1400</v>
          </cell>
          <cell r="K661">
            <v>1.32</v>
          </cell>
          <cell r="L661">
            <v>1.32</v>
          </cell>
          <cell r="M661">
            <v>1.32</v>
          </cell>
          <cell r="N661">
            <v>1.32</v>
          </cell>
        </row>
        <row r="662">
          <cell r="I662">
            <v>1251401</v>
          </cell>
          <cell r="J662">
            <v>1.41</v>
          </cell>
          <cell r="K662">
            <v>1.41</v>
          </cell>
          <cell r="L662">
            <v>0.16</v>
          </cell>
          <cell r="M662">
            <v>0.16</v>
          </cell>
          <cell r="N662">
            <v>1.25</v>
          </cell>
          <cell r="O662">
            <v>0.16</v>
          </cell>
        </row>
        <row r="663">
          <cell r="I663">
            <v>1251402</v>
          </cell>
          <cell r="J663">
            <v>1.41</v>
          </cell>
          <cell r="K663">
            <v>1.41</v>
          </cell>
          <cell r="L663">
            <v>0.16</v>
          </cell>
          <cell r="M663">
            <v>1.25</v>
          </cell>
          <cell r="N663">
            <v>1.41</v>
          </cell>
          <cell r="O663">
            <v>1.41</v>
          </cell>
        </row>
        <row r="664">
          <cell r="I664">
            <v>1251450</v>
          </cell>
          <cell r="J664">
            <v>1450</v>
          </cell>
          <cell r="K664">
            <v>1.36</v>
          </cell>
          <cell r="L664">
            <v>1.36</v>
          </cell>
          <cell r="M664">
            <v>1.36</v>
          </cell>
          <cell r="N664">
            <v>1.36</v>
          </cell>
        </row>
        <row r="665">
          <cell r="I665">
            <v>1251451</v>
          </cell>
          <cell r="J665">
            <v>1.46</v>
          </cell>
          <cell r="K665">
            <v>1.46</v>
          </cell>
          <cell r="L665">
            <v>0.16</v>
          </cell>
          <cell r="M665">
            <v>0.16</v>
          </cell>
          <cell r="N665">
            <v>1.3</v>
          </cell>
          <cell r="O665">
            <v>0.16</v>
          </cell>
        </row>
        <row r="666">
          <cell r="I666">
            <v>1251452</v>
          </cell>
          <cell r="J666">
            <v>1.46</v>
          </cell>
          <cell r="K666">
            <v>1.46</v>
          </cell>
          <cell r="L666">
            <v>0.16</v>
          </cell>
          <cell r="M666">
            <v>1.3</v>
          </cell>
          <cell r="N666">
            <v>1.46</v>
          </cell>
          <cell r="O666">
            <v>1.46</v>
          </cell>
        </row>
        <row r="667">
          <cell r="I667">
            <v>1251500</v>
          </cell>
          <cell r="J667">
            <v>1500</v>
          </cell>
          <cell r="K667">
            <v>1.41</v>
          </cell>
          <cell r="L667">
            <v>1.41</v>
          </cell>
          <cell r="M667">
            <v>1.41</v>
          </cell>
          <cell r="N667">
            <v>1.41</v>
          </cell>
        </row>
        <row r="668">
          <cell r="I668">
            <v>1251501</v>
          </cell>
          <cell r="J668">
            <v>1.5</v>
          </cell>
          <cell r="K668">
            <v>1.5</v>
          </cell>
          <cell r="L668">
            <v>0.16</v>
          </cell>
          <cell r="M668">
            <v>0.16</v>
          </cell>
          <cell r="N668">
            <v>1.34</v>
          </cell>
          <cell r="O668">
            <v>0.16</v>
          </cell>
        </row>
        <row r="669">
          <cell r="I669">
            <v>1251502</v>
          </cell>
          <cell r="J669">
            <v>1.5</v>
          </cell>
          <cell r="K669">
            <v>1.5</v>
          </cell>
          <cell r="L669">
            <v>0.16</v>
          </cell>
          <cell r="M669">
            <v>1.34</v>
          </cell>
          <cell r="N669">
            <v>1.5</v>
          </cell>
          <cell r="O669">
            <v>1.5</v>
          </cell>
        </row>
        <row r="670">
          <cell r="I670">
            <v>1251600</v>
          </cell>
          <cell r="J670">
            <v>1600</v>
          </cell>
          <cell r="K670">
            <v>1.5</v>
          </cell>
          <cell r="L670">
            <v>1.5</v>
          </cell>
          <cell r="M670">
            <v>1.5</v>
          </cell>
          <cell r="N670">
            <v>1.5</v>
          </cell>
        </row>
        <row r="671">
          <cell r="I671">
            <v>1251601</v>
          </cell>
          <cell r="J671">
            <v>1.6</v>
          </cell>
          <cell r="K671">
            <v>1.6</v>
          </cell>
          <cell r="L671">
            <v>0.16</v>
          </cell>
          <cell r="M671">
            <v>0.16</v>
          </cell>
          <cell r="N671">
            <v>1.44</v>
          </cell>
          <cell r="O671">
            <v>0.16</v>
          </cell>
        </row>
        <row r="672">
          <cell r="I672">
            <v>1251602</v>
          </cell>
          <cell r="J672">
            <v>1.6</v>
          </cell>
          <cell r="K672">
            <v>1.6</v>
          </cell>
          <cell r="L672">
            <v>0.16</v>
          </cell>
          <cell r="M672">
            <v>1.44</v>
          </cell>
          <cell r="N672">
            <v>1.6</v>
          </cell>
          <cell r="O672">
            <v>1.6</v>
          </cell>
        </row>
        <row r="673">
          <cell r="I673">
            <v>1251700</v>
          </cell>
          <cell r="J673">
            <v>1700</v>
          </cell>
          <cell r="K673">
            <v>1.6</v>
          </cell>
          <cell r="L673">
            <v>1.6</v>
          </cell>
          <cell r="M673">
            <v>1.6</v>
          </cell>
          <cell r="N673">
            <v>1.6</v>
          </cell>
        </row>
        <row r="674">
          <cell r="I674">
            <v>1251701</v>
          </cell>
          <cell r="J674">
            <v>1.69</v>
          </cell>
          <cell r="K674">
            <v>1.69</v>
          </cell>
          <cell r="L674">
            <v>0.16</v>
          </cell>
          <cell r="M674">
            <v>0.16</v>
          </cell>
          <cell r="N674">
            <v>1.53</v>
          </cell>
          <cell r="O674">
            <v>0.16</v>
          </cell>
        </row>
        <row r="675">
          <cell r="I675">
            <v>1251702</v>
          </cell>
          <cell r="J675">
            <v>1.69</v>
          </cell>
          <cell r="K675">
            <v>1.69</v>
          </cell>
          <cell r="L675">
            <v>0.16</v>
          </cell>
          <cell r="M675">
            <v>1.53</v>
          </cell>
          <cell r="N675">
            <v>1.69</v>
          </cell>
          <cell r="O675">
            <v>1.69</v>
          </cell>
        </row>
        <row r="676">
          <cell r="I676">
            <v>1251800</v>
          </cell>
          <cell r="J676">
            <v>1800</v>
          </cell>
          <cell r="K676">
            <v>1.69</v>
          </cell>
          <cell r="L676">
            <v>1.69</v>
          </cell>
          <cell r="M676">
            <v>1.69</v>
          </cell>
          <cell r="N676">
            <v>1.69</v>
          </cell>
        </row>
        <row r="677">
          <cell r="I677">
            <v>1251801</v>
          </cell>
          <cell r="J677">
            <v>1.79</v>
          </cell>
          <cell r="K677">
            <v>1.79</v>
          </cell>
          <cell r="L677">
            <v>0.16</v>
          </cell>
          <cell r="M677">
            <v>0.16</v>
          </cell>
          <cell r="N677">
            <v>1.63</v>
          </cell>
          <cell r="O677">
            <v>0.16</v>
          </cell>
        </row>
        <row r="678">
          <cell r="I678">
            <v>1251802</v>
          </cell>
          <cell r="J678">
            <v>1.79</v>
          </cell>
          <cell r="K678">
            <v>1.79</v>
          </cell>
          <cell r="L678">
            <v>0.16</v>
          </cell>
          <cell r="M678">
            <v>1.63</v>
          </cell>
          <cell r="N678">
            <v>1.79</v>
          </cell>
          <cell r="O678">
            <v>1.79</v>
          </cell>
        </row>
        <row r="679">
          <cell r="I679">
            <v>1251900</v>
          </cell>
          <cell r="J679">
            <v>1900</v>
          </cell>
          <cell r="K679">
            <v>1.79</v>
          </cell>
          <cell r="L679">
            <v>1.79</v>
          </cell>
          <cell r="M679">
            <v>1.79</v>
          </cell>
          <cell r="N679">
            <v>1.79</v>
          </cell>
        </row>
        <row r="680">
          <cell r="I680">
            <v>1251901</v>
          </cell>
          <cell r="J680">
            <v>2.68</v>
          </cell>
          <cell r="K680">
            <v>2.68</v>
          </cell>
          <cell r="L680">
            <v>0.13</v>
          </cell>
          <cell r="M680">
            <v>0.13</v>
          </cell>
          <cell r="N680">
            <v>2.5499999999999998</v>
          </cell>
          <cell r="O680">
            <v>0.13</v>
          </cell>
        </row>
        <row r="681">
          <cell r="I681">
            <v>1251902</v>
          </cell>
          <cell r="J681">
            <v>2.68</v>
          </cell>
          <cell r="K681">
            <v>2.68</v>
          </cell>
          <cell r="L681">
            <v>0.13</v>
          </cell>
          <cell r="M681">
            <v>2.5499999999999998</v>
          </cell>
          <cell r="N681">
            <v>2.68</v>
          </cell>
          <cell r="O681">
            <v>2.68</v>
          </cell>
        </row>
        <row r="682">
          <cell r="I682">
            <v>1252000</v>
          </cell>
          <cell r="J682">
            <v>2000</v>
          </cell>
          <cell r="K682">
            <v>2.68</v>
          </cell>
          <cell r="L682">
            <v>2.68</v>
          </cell>
          <cell r="M682">
            <v>2.68</v>
          </cell>
          <cell r="N682">
            <v>2.68</v>
          </cell>
        </row>
        <row r="683">
          <cell r="I683">
            <v>1252001</v>
          </cell>
          <cell r="J683">
            <v>2.88</v>
          </cell>
          <cell r="K683">
            <v>2.88</v>
          </cell>
          <cell r="L683">
            <v>0.13</v>
          </cell>
          <cell r="M683">
            <v>0.13</v>
          </cell>
          <cell r="N683">
            <v>2.75</v>
          </cell>
          <cell r="O683">
            <v>0.13</v>
          </cell>
        </row>
        <row r="684">
          <cell r="I684">
            <v>1252002</v>
          </cell>
          <cell r="J684">
            <v>2.88</v>
          </cell>
          <cell r="K684">
            <v>2.88</v>
          </cell>
          <cell r="L684">
            <v>0.13</v>
          </cell>
          <cell r="M684">
            <v>2.75</v>
          </cell>
          <cell r="N684">
            <v>2.88</v>
          </cell>
          <cell r="O684">
            <v>2.88</v>
          </cell>
        </row>
        <row r="685">
          <cell r="I685">
            <v>1252100</v>
          </cell>
          <cell r="J685">
            <v>2100</v>
          </cell>
          <cell r="K685">
            <v>2.88</v>
          </cell>
          <cell r="L685">
            <v>2.88</v>
          </cell>
          <cell r="M685">
            <v>2.88</v>
          </cell>
          <cell r="N685">
            <v>2.88</v>
          </cell>
        </row>
        <row r="686">
          <cell r="I686">
            <v>1252101</v>
          </cell>
          <cell r="J686">
            <v>3.08</v>
          </cell>
          <cell r="K686">
            <v>3.08</v>
          </cell>
          <cell r="L686">
            <v>0.13</v>
          </cell>
          <cell r="M686">
            <v>0.13</v>
          </cell>
          <cell r="N686">
            <v>2.95</v>
          </cell>
          <cell r="O686">
            <v>0.13</v>
          </cell>
        </row>
        <row r="687">
          <cell r="I687">
            <v>1252102</v>
          </cell>
          <cell r="J687">
            <v>3.08</v>
          </cell>
          <cell r="K687">
            <v>3.08</v>
          </cell>
          <cell r="L687">
            <v>0.13</v>
          </cell>
          <cell r="M687">
            <v>2.95</v>
          </cell>
          <cell r="N687">
            <v>3.08</v>
          </cell>
          <cell r="O687">
            <v>3.08</v>
          </cell>
        </row>
        <row r="688">
          <cell r="I688">
            <v>1252200</v>
          </cell>
          <cell r="J688">
            <v>2200</v>
          </cell>
          <cell r="K688">
            <v>3.08</v>
          </cell>
          <cell r="L688">
            <v>3.08</v>
          </cell>
          <cell r="M688">
            <v>3.08</v>
          </cell>
          <cell r="N688">
            <v>3.08</v>
          </cell>
        </row>
        <row r="689">
          <cell r="I689">
            <v>1252201</v>
          </cell>
          <cell r="J689">
            <v>3.29</v>
          </cell>
          <cell r="K689">
            <v>3.29</v>
          </cell>
          <cell r="L689">
            <v>0.13</v>
          </cell>
          <cell r="M689">
            <v>0.13</v>
          </cell>
          <cell r="N689">
            <v>3.16</v>
          </cell>
          <cell r="O689">
            <v>0.13</v>
          </cell>
        </row>
        <row r="690">
          <cell r="I690">
            <v>1252202</v>
          </cell>
          <cell r="J690">
            <v>3.29</v>
          </cell>
          <cell r="K690">
            <v>3.29</v>
          </cell>
          <cell r="L690">
            <v>0.13</v>
          </cell>
          <cell r="M690">
            <v>3.16</v>
          </cell>
          <cell r="N690">
            <v>3.29</v>
          </cell>
          <cell r="O690">
            <v>3.29</v>
          </cell>
        </row>
        <row r="691">
          <cell r="I691">
            <v>1252300</v>
          </cell>
          <cell r="J691">
            <v>2300</v>
          </cell>
          <cell r="K691">
            <v>3.29</v>
          </cell>
          <cell r="L691">
            <v>3.29</v>
          </cell>
          <cell r="M691">
            <v>3.29</v>
          </cell>
          <cell r="N691">
            <v>3.29</v>
          </cell>
        </row>
        <row r="692">
          <cell r="I692">
            <v>1252301</v>
          </cell>
          <cell r="J692">
            <v>3.5</v>
          </cell>
          <cell r="K692">
            <v>3.5</v>
          </cell>
          <cell r="L692">
            <v>0.13</v>
          </cell>
          <cell r="M692">
            <v>0.13</v>
          </cell>
          <cell r="N692">
            <v>3.37</v>
          </cell>
          <cell r="O692">
            <v>0.13</v>
          </cell>
        </row>
        <row r="693">
          <cell r="I693">
            <v>1252302</v>
          </cell>
          <cell r="J693">
            <v>3.5</v>
          </cell>
          <cell r="K693">
            <v>3.5</v>
          </cell>
          <cell r="L693">
            <v>0.13</v>
          </cell>
          <cell r="M693">
            <v>3.37</v>
          </cell>
          <cell r="N693">
            <v>3.5</v>
          </cell>
          <cell r="O693">
            <v>3.5</v>
          </cell>
        </row>
        <row r="694">
          <cell r="I694">
            <v>1252400</v>
          </cell>
          <cell r="J694">
            <v>2400</v>
          </cell>
          <cell r="K694">
            <v>3.5</v>
          </cell>
          <cell r="L694">
            <v>3.5</v>
          </cell>
          <cell r="M694">
            <v>3.5</v>
          </cell>
          <cell r="N694">
            <v>3.5</v>
          </cell>
        </row>
        <row r="695">
          <cell r="I695">
            <v>1252401</v>
          </cell>
          <cell r="J695">
            <v>3.73</v>
          </cell>
          <cell r="K695">
            <v>3.73</v>
          </cell>
          <cell r="L695">
            <v>0.13</v>
          </cell>
          <cell r="M695">
            <v>0.13</v>
          </cell>
          <cell r="N695">
            <v>3.6</v>
          </cell>
          <cell r="O695">
            <v>0.13</v>
          </cell>
        </row>
        <row r="696">
          <cell r="I696">
            <v>1252402</v>
          </cell>
          <cell r="J696">
            <v>3.73</v>
          </cell>
          <cell r="K696">
            <v>3.73</v>
          </cell>
          <cell r="L696">
            <v>0.13</v>
          </cell>
          <cell r="M696">
            <v>3.6</v>
          </cell>
          <cell r="N696">
            <v>3.73</v>
          </cell>
          <cell r="O696">
            <v>3.73</v>
          </cell>
        </row>
        <row r="697">
          <cell r="I697">
            <v>1252500</v>
          </cell>
          <cell r="J697">
            <v>2500</v>
          </cell>
          <cell r="K697">
            <v>3.73</v>
          </cell>
          <cell r="L697">
            <v>3.73</v>
          </cell>
          <cell r="M697">
            <v>3.73</v>
          </cell>
          <cell r="N697">
            <v>3.73</v>
          </cell>
        </row>
        <row r="698">
          <cell r="I698">
            <v>1252501</v>
          </cell>
          <cell r="J698">
            <v>3.95</v>
          </cell>
          <cell r="K698">
            <v>3.95</v>
          </cell>
          <cell r="L698">
            <v>0.13</v>
          </cell>
          <cell r="M698">
            <v>0.13</v>
          </cell>
          <cell r="N698">
            <v>3.82</v>
          </cell>
          <cell r="O698">
            <v>0.13</v>
          </cell>
        </row>
        <row r="699">
          <cell r="I699">
            <v>1252502</v>
          </cell>
          <cell r="J699">
            <v>3.95</v>
          </cell>
          <cell r="K699">
            <v>3.95</v>
          </cell>
          <cell r="L699">
            <v>0.13</v>
          </cell>
          <cell r="M699">
            <v>3.82</v>
          </cell>
          <cell r="N699">
            <v>3.95</v>
          </cell>
          <cell r="O699">
            <v>3.95</v>
          </cell>
        </row>
        <row r="700">
          <cell r="I700">
            <v>1252600</v>
          </cell>
          <cell r="J700">
            <v>2600</v>
          </cell>
          <cell r="K700">
            <v>3.95</v>
          </cell>
          <cell r="L700">
            <v>3.95</v>
          </cell>
          <cell r="M700">
            <v>3.95</v>
          </cell>
          <cell r="N700">
            <v>3.95</v>
          </cell>
        </row>
        <row r="701">
          <cell r="I701">
            <v>1252601</v>
          </cell>
          <cell r="J701">
            <v>4.1900000000000004</v>
          </cell>
          <cell r="K701">
            <v>4.1900000000000004</v>
          </cell>
          <cell r="L701">
            <v>0.13</v>
          </cell>
          <cell r="M701">
            <v>0.13</v>
          </cell>
          <cell r="N701">
            <v>4.0599999999999996</v>
          </cell>
          <cell r="O701">
            <v>0.13</v>
          </cell>
        </row>
        <row r="702">
          <cell r="I702">
            <v>1252602</v>
          </cell>
          <cell r="J702">
            <v>4.1900000000000004</v>
          </cell>
          <cell r="K702">
            <v>4.1900000000000004</v>
          </cell>
          <cell r="L702">
            <v>0.13</v>
          </cell>
          <cell r="M702">
            <v>4.0599999999999996</v>
          </cell>
          <cell r="N702">
            <v>4.1900000000000004</v>
          </cell>
          <cell r="O702">
            <v>4.1900000000000004</v>
          </cell>
        </row>
        <row r="703">
          <cell r="I703">
            <v>1252700</v>
          </cell>
          <cell r="J703">
            <v>2700</v>
          </cell>
          <cell r="K703">
            <v>4.1900000000000004</v>
          </cell>
          <cell r="L703">
            <v>4.1900000000000004</v>
          </cell>
          <cell r="M703">
            <v>4.1900000000000004</v>
          </cell>
          <cell r="N703">
            <v>4.1900000000000004</v>
          </cell>
        </row>
        <row r="704">
          <cell r="I704">
            <v>1252701</v>
          </cell>
          <cell r="J704">
            <v>4.42</v>
          </cell>
          <cell r="K704">
            <v>4.42</v>
          </cell>
          <cell r="L704">
            <v>0.13</v>
          </cell>
          <cell r="M704">
            <v>0.13</v>
          </cell>
          <cell r="N704">
            <v>4.29</v>
          </cell>
          <cell r="O704">
            <v>0.13</v>
          </cell>
        </row>
        <row r="705">
          <cell r="I705">
            <v>1252702</v>
          </cell>
          <cell r="J705">
            <v>4.42</v>
          </cell>
          <cell r="K705">
            <v>4.42</v>
          </cell>
          <cell r="L705">
            <v>0.13</v>
          </cell>
          <cell r="M705">
            <v>4.29</v>
          </cell>
          <cell r="N705">
            <v>4.42</v>
          </cell>
          <cell r="O705">
            <v>4.42</v>
          </cell>
        </row>
        <row r="706">
          <cell r="I706">
            <v>1252800</v>
          </cell>
          <cell r="J706">
            <v>2800</v>
          </cell>
          <cell r="K706">
            <v>4.42</v>
          </cell>
          <cell r="L706">
            <v>4.42</v>
          </cell>
          <cell r="M706">
            <v>4.42</v>
          </cell>
          <cell r="N706">
            <v>4.42</v>
          </cell>
        </row>
        <row r="707">
          <cell r="I707">
            <v>1252801</v>
          </cell>
          <cell r="J707">
            <v>4.67</v>
          </cell>
          <cell r="K707">
            <v>4.67</v>
          </cell>
          <cell r="L707">
            <v>0.13</v>
          </cell>
          <cell r="M707">
            <v>0.13</v>
          </cell>
          <cell r="N707">
            <v>4.54</v>
          </cell>
          <cell r="O707">
            <v>0.13</v>
          </cell>
        </row>
        <row r="708">
          <cell r="I708">
            <v>1252802</v>
          </cell>
          <cell r="J708">
            <v>4.67</v>
          </cell>
          <cell r="K708">
            <v>4.67</v>
          </cell>
          <cell r="L708">
            <v>0.13</v>
          </cell>
          <cell r="M708">
            <v>4.54</v>
          </cell>
          <cell r="N708">
            <v>4.67</v>
          </cell>
          <cell r="O708">
            <v>4.67</v>
          </cell>
        </row>
        <row r="709">
          <cell r="I709">
            <v>1252803</v>
          </cell>
          <cell r="J709" t="str">
            <v>*********</v>
          </cell>
          <cell r="K709" t="str">
            <v>*********</v>
          </cell>
          <cell r="L709" t="str">
            <v>*********</v>
          </cell>
          <cell r="M709" t="str">
            <v>*********</v>
          </cell>
          <cell r="N709" t="str">
            <v>*********</v>
          </cell>
          <cell r="O709" t="str">
            <v>*********</v>
          </cell>
        </row>
        <row r="710">
          <cell r="J710" t="str">
            <v>VU-150A</v>
          </cell>
          <cell r="K710" t="str">
            <v>掘削（砂無）</v>
          </cell>
        </row>
        <row r="711">
          <cell r="J711" t="str">
            <v>管底</v>
          </cell>
          <cell r="K711" t="str">
            <v>掘削（砂有）</v>
          </cell>
          <cell r="L711" t="str">
            <v>砂180ﾟ</v>
          </cell>
          <cell r="M711" t="str">
            <v>砕石埋戻</v>
          </cell>
          <cell r="N711" t="str">
            <v>埋戻し</v>
          </cell>
          <cell r="O711" t="str">
            <v>残土処分</v>
          </cell>
        </row>
        <row r="712">
          <cell r="I712">
            <v>1500299</v>
          </cell>
          <cell r="J712" t="str">
            <v>*********</v>
          </cell>
          <cell r="K712" t="str">
            <v>*********</v>
          </cell>
          <cell r="L712" t="str">
            <v>*********</v>
          </cell>
          <cell r="M712" t="str">
            <v>*********</v>
          </cell>
          <cell r="N712" t="str">
            <v>*********</v>
          </cell>
          <cell r="O712" t="str">
            <v>*********</v>
          </cell>
        </row>
        <row r="713">
          <cell r="I713">
            <v>1500300</v>
          </cell>
          <cell r="J713">
            <v>300</v>
          </cell>
          <cell r="K713">
            <v>0.17</v>
          </cell>
          <cell r="L713">
            <v>0.17</v>
          </cell>
          <cell r="M713">
            <v>0.17</v>
          </cell>
          <cell r="N713">
            <v>0.17</v>
          </cell>
        </row>
        <row r="714">
          <cell r="I714">
            <v>1500301</v>
          </cell>
          <cell r="J714">
            <v>0.23</v>
          </cell>
          <cell r="K714">
            <v>0.23</v>
          </cell>
          <cell r="L714">
            <v>0.1</v>
          </cell>
          <cell r="M714">
            <v>0.1</v>
          </cell>
          <cell r="N714">
            <v>0.13</v>
          </cell>
          <cell r="O714">
            <v>0.1</v>
          </cell>
        </row>
        <row r="715">
          <cell r="I715">
            <v>1500302</v>
          </cell>
          <cell r="J715">
            <v>0.23</v>
          </cell>
          <cell r="K715">
            <v>0.23</v>
          </cell>
          <cell r="L715">
            <v>0.1</v>
          </cell>
          <cell r="M715">
            <v>0.13</v>
          </cell>
          <cell r="N715">
            <v>0.23</v>
          </cell>
          <cell r="O715">
            <v>0.23</v>
          </cell>
        </row>
        <row r="716">
          <cell r="I716">
            <v>1500350</v>
          </cell>
          <cell r="J716">
            <v>350</v>
          </cell>
          <cell r="K716">
            <v>0.2</v>
          </cell>
          <cell r="L716">
            <v>0.2</v>
          </cell>
          <cell r="M716">
            <v>0.2</v>
          </cell>
          <cell r="N716">
            <v>0.2</v>
          </cell>
        </row>
        <row r="717">
          <cell r="I717">
            <v>1500351</v>
          </cell>
          <cell r="J717">
            <v>0.25</v>
          </cell>
          <cell r="K717">
            <v>0.25</v>
          </cell>
          <cell r="L717">
            <v>0.1</v>
          </cell>
          <cell r="M717">
            <v>0.1</v>
          </cell>
          <cell r="N717">
            <v>0.15</v>
          </cell>
          <cell r="O717">
            <v>0.1</v>
          </cell>
        </row>
        <row r="718">
          <cell r="I718">
            <v>1500352</v>
          </cell>
          <cell r="J718">
            <v>0.25</v>
          </cell>
          <cell r="K718">
            <v>0.25</v>
          </cell>
          <cell r="L718">
            <v>0.1</v>
          </cell>
          <cell r="M718">
            <v>0.15</v>
          </cell>
          <cell r="N718">
            <v>0.25</v>
          </cell>
          <cell r="O718">
            <v>0.25</v>
          </cell>
        </row>
        <row r="719">
          <cell r="I719">
            <v>1500400</v>
          </cell>
          <cell r="J719">
            <v>400</v>
          </cell>
          <cell r="K719">
            <v>0.23</v>
          </cell>
          <cell r="L719">
            <v>0.23</v>
          </cell>
          <cell r="M719">
            <v>0.23</v>
          </cell>
          <cell r="N719">
            <v>0.23</v>
          </cell>
        </row>
        <row r="720">
          <cell r="I720">
            <v>1500401</v>
          </cell>
          <cell r="J720">
            <v>0.28000000000000003</v>
          </cell>
          <cell r="K720">
            <v>0.28000000000000003</v>
          </cell>
          <cell r="L720">
            <v>0.1</v>
          </cell>
          <cell r="M720">
            <v>0.1</v>
          </cell>
          <cell r="N720">
            <v>0.18</v>
          </cell>
          <cell r="O720">
            <v>0.1</v>
          </cell>
        </row>
        <row r="721">
          <cell r="I721">
            <v>1500402</v>
          </cell>
          <cell r="J721">
            <v>0.28000000000000003</v>
          </cell>
          <cell r="K721">
            <v>0.28000000000000003</v>
          </cell>
          <cell r="L721">
            <v>0.1</v>
          </cell>
          <cell r="M721">
            <v>0.18</v>
          </cell>
          <cell r="N721">
            <v>0.28000000000000003</v>
          </cell>
          <cell r="O721">
            <v>0.28000000000000003</v>
          </cell>
        </row>
        <row r="722">
          <cell r="I722">
            <v>1500450</v>
          </cell>
          <cell r="J722">
            <v>450</v>
          </cell>
          <cell r="K722">
            <v>0.25</v>
          </cell>
          <cell r="L722">
            <v>0.25</v>
          </cell>
          <cell r="M722">
            <v>0.25</v>
          </cell>
          <cell r="N722">
            <v>0.25</v>
          </cell>
        </row>
        <row r="723">
          <cell r="I723">
            <v>1500451</v>
          </cell>
          <cell r="J723">
            <v>0.31</v>
          </cell>
          <cell r="K723">
            <v>0.31</v>
          </cell>
          <cell r="L723">
            <v>0.1</v>
          </cell>
          <cell r="M723">
            <v>0.1</v>
          </cell>
          <cell r="N723">
            <v>0.21</v>
          </cell>
          <cell r="O723">
            <v>0.1</v>
          </cell>
        </row>
        <row r="724">
          <cell r="I724">
            <v>1500452</v>
          </cell>
          <cell r="J724">
            <v>0.31</v>
          </cell>
          <cell r="K724">
            <v>0.31</v>
          </cell>
          <cell r="L724">
            <v>0.1</v>
          </cell>
          <cell r="M724">
            <v>0.21</v>
          </cell>
          <cell r="N724">
            <v>0.31</v>
          </cell>
          <cell r="O724">
            <v>0.31</v>
          </cell>
        </row>
        <row r="725">
          <cell r="I725">
            <v>1500500</v>
          </cell>
          <cell r="J725">
            <v>500</v>
          </cell>
          <cell r="K725">
            <v>0.28000000000000003</v>
          </cell>
          <cell r="L725">
            <v>0.28000000000000003</v>
          </cell>
          <cell r="M725">
            <v>0.28000000000000003</v>
          </cell>
          <cell r="N725">
            <v>0.28000000000000003</v>
          </cell>
        </row>
        <row r="726">
          <cell r="I726">
            <v>1500501</v>
          </cell>
          <cell r="J726">
            <v>0.34</v>
          </cell>
          <cell r="K726">
            <v>0.34</v>
          </cell>
          <cell r="L726">
            <v>0.1</v>
          </cell>
          <cell r="M726">
            <v>0.1</v>
          </cell>
          <cell r="N726">
            <v>0.24</v>
          </cell>
          <cell r="O726">
            <v>0.1</v>
          </cell>
        </row>
        <row r="727">
          <cell r="I727">
            <v>1500502</v>
          </cell>
          <cell r="J727">
            <v>0.34</v>
          </cell>
          <cell r="K727">
            <v>0.34</v>
          </cell>
          <cell r="L727">
            <v>0.1</v>
          </cell>
          <cell r="M727">
            <v>0.24</v>
          </cell>
          <cell r="N727">
            <v>0.34</v>
          </cell>
          <cell r="O727">
            <v>0.34</v>
          </cell>
        </row>
        <row r="728">
          <cell r="I728">
            <v>1500550</v>
          </cell>
          <cell r="J728">
            <v>550</v>
          </cell>
          <cell r="K728">
            <v>0.31</v>
          </cell>
          <cell r="L728">
            <v>0.31</v>
          </cell>
          <cell r="M728">
            <v>0.31</v>
          </cell>
          <cell r="N728">
            <v>0.31</v>
          </cell>
        </row>
        <row r="729">
          <cell r="I729">
            <v>1500551</v>
          </cell>
          <cell r="J729">
            <v>0.37</v>
          </cell>
          <cell r="K729">
            <v>0.37</v>
          </cell>
          <cell r="L729">
            <v>0.1</v>
          </cell>
          <cell r="M729">
            <v>0.1</v>
          </cell>
          <cell r="N729">
            <v>0.27</v>
          </cell>
          <cell r="O729">
            <v>0.1</v>
          </cell>
        </row>
        <row r="730">
          <cell r="I730">
            <v>1500552</v>
          </cell>
          <cell r="J730">
            <v>0.37</v>
          </cell>
          <cell r="K730">
            <v>0.37</v>
          </cell>
          <cell r="L730">
            <v>0.1</v>
          </cell>
          <cell r="M730">
            <v>0.27</v>
          </cell>
          <cell r="N730">
            <v>0.37</v>
          </cell>
          <cell r="O730">
            <v>0.37</v>
          </cell>
        </row>
        <row r="731">
          <cell r="I731">
            <v>1500600</v>
          </cell>
          <cell r="J731">
            <v>600</v>
          </cell>
          <cell r="K731">
            <v>0.34</v>
          </cell>
          <cell r="L731">
            <v>0.34</v>
          </cell>
          <cell r="M731">
            <v>0.34</v>
          </cell>
          <cell r="N731">
            <v>0.34</v>
          </cell>
        </row>
        <row r="732">
          <cell r="I732">
            <v>1500601</v>
          </cell>
          <cell r="J732">
            <v>0.4</v>
          </cell>
          <cell r="K732">
            <v>0.4</v>
          </cell>
          <cell r="L732">
            <v>0.1</v>
          </cell>
          <cell r="M732">
            <v>0.1</v>
          </cell>
          <cell r="N732">
            <v>0.3</v>
          </cell>
          <cell r="O732">
            <v>0.1</v>
          </cell>
        </row>
        <row r="733">
          <cell r="I733">
            <v>1500602</v>
          </cell>
          <cell r="J733">
            <v>0.4</v>
          </cell>
          <cell r="K733">
            <v>0.4</v>
          </cell>
          <cell r="L733">
            <v>0.1</v>
          </cell>
          <cell r="M733">
            <v>0.3</v>
          </cell>
          <cell r="N733">
            <v>0.4</v>
          </cell>
          <cell r="O733">
            <v>0.4</v>
          </cell>
        </row>
        <row r="734">
          <cell r="I734">
            <v>1500650</v>
          </cell>
          <cell r="J734">
            <v>650</v>
          </cell>
          <cell r="K734">
            <v>0.37</v>
          </cell>
          <cell r="L734">
            <v>0.37</v>
          </cell>
          <cell r="M734">
            <v>0.37</v>
          </cell>
          <cell r="N734">
            <v>0.37</v>
          </cell>
        </row>
        <row r="735">
          <cell r="I735">
            <v>1500651</v>
          </cell>
          <cell r="J735">
            <v>0.42</v>
          </cell>
          <cell r="K735">
            <v>0.42</v>
          </cell>
          <cell r="L735">
            <v>0.1</v>
          </cell>
          <cell r="M735">
            <v>0.1</v>
          </cell>
          <cell r="N735">
            <v>0.32</v>
          </cell>
          <cell r="O735">
            <v>0.1</v>
          </cell>
        </row>
        <row r="736">
          <cell r="I736">
            <v>1500652</v>
          </cell>
          <cell r="J736">
            <v>0.42</v>
          </cell>
          <cell r="K736">
            <v>0.42</v>
          </cell>
          <cell r="L736">
            <v>0.1</v>
          </cell>
          <cell r="M736">
            <v>0.32</v>
          </cell>
          <cell r="N736">
            <v>0.42</v>
          </cell>
          <cell r="O736">
            <v>0.42</v>
          </cell>
        </row>
        <row r="737">
          <cell r="I737">
            <v>1500700</v>
          </cell>
          <cell r="J737">
            <v>700</v>
          </cell>
          <cell r="K737">
            <v>0.4</v>
          </cell>
          <cell r="L737">
            <v>0.4</v>
          </cell>
          <cell r="M737">
            <v>0.4</v>
          </cell>
          <cell r="N737">
            <v>0.4</v>
          </cell>
        </row>
        <row r="738">
          <cell r="I738">
            <v>1500701</v>
          </cell>
          <cell r="J738">
            <v>0.45</v>
          </cell>
          <cell r="K738">
            <v>0.45</v>
          </cell>
          <cell r="L738">
            <v>0.1</v>
          </cell>
          <cell r="M738">
            <v>0.1</v>
          </cell>
          <cell r="N738">
            <v>0.35</v>
          </cell>
          <cell r="O738">
            <v>0.1</v>
          </cell>
        </row>
        <row r="739">
          <cell r="I739">
            <v>1500702</v>
          </cell>
          <cell r="J739">
            <v>0.45</v>
          </cell>
          <cell r="K739">
            <v>0.45</v>
          </cell>
          <cell r="L739">
            <v>0.1</v>
          </cell>
          <cell r="M739">
            <v>0.35</v>
          </cell>
          <cell r="N739">
            <v>0.45</v>
          </cell>
          <cell r="O739">
            <v>0.45</v>
          </cell>
        </row>
        <row r="740">
          <cell r="I740">
            <v>1500750</v>
          </cell>
          <cell r="J740">
            <v>750</v>
          </cell>
          <cell r="K740">
            <v>0.42</v>
          </cell>
          <cell r="L740">
            <v>0.42</v>
          </cell>
          <cell r="M740">
            <v>0.42</v>
          </cell>
          <cell r="N740">
            <v>0.42</v>
          </cell>
        </row>
        <row r="741">
          <cell r="I741">
            <v>1500751</v>
          </cell>
          <cell r="J741">
            <v>0.48</v>
          </cell>
          <cell r="K741">
            <v>0.48</v>
          </cell>
          <cell r="L741">
            <v>0.1</v>
          </cell>
          <cell r="M741">
            <v>0.1</v>
          </cell>
          <cell r="N741">
            <v>0.38</v>
          </cell>
          <cell r="O741">
            <v>0.1</v>
          </cell>
        </row>
        <row r="742">
          <cell r="I742">
            <v>1500752</v>
          </cell>
          <cell r="J742">
            <v>0.48</v>
          </cell>
          <cell r="K742">
            <v>0.48</v>
          </cell>
          <cell r="L742">
            <v>0.1</v>
          </cell>
          <cell r="M742">
            <v>0.38</v>
          </cell>
          <cell r="N742">
            <v>0.48</v>
          </cell>
          <cell r="O742">
            <v>0.48</v>
          </cell>
        </row>
        <row r="743">
          <cell r="I743">
            <v>1500800</v>
          </cell>
          <cell r="J743">
            <v>800</v>
          </cell>
          <cell r="K743">
            <v>0.45</v>
          </cell>
          <cell r="L743">
            <v>0.45</v>
          </cell>
          <cell r="M743">
            <v>0.45</v>
          </cell>
          <cell r="N743">
            <v>0.45</v>
          </cell>
        </row>
        <row r="744">
          <cell r="I744">
            <v>1500801</v>
          </cell>
          <cell r="J744">
            <v>0.51</v>
          </cell>
          <cell r="K744">
            <v>0.51</v>
          </cell>
          <cell r="L744">
            <v>0.1</v>
          </cell>
          <cell r="M744">
            <v>0.1</v>
          </cell>
          <cell r="N744">
            <v>0.41</v>
          </cell>
          <cell r="O744">
            <v>0.1</v>
          </cell>
        </row>
        <row r="745">
          <cell r="I745">
            <v>1500802</v>
          </cell>
          <cell r="J745">
            <v>0.51</v>
          </cell>
          <cell r="K745">
            <v>0.51</v>
          </cell>
          <cell r="L745">
            <v>0.1</v>
          </cell>
          <cell r="M745">
            <v>0.41</v>
          </cell>
          <cell r="N745">
            <v>0.51</v>
          </cell>
          <cell r="O745">
            <v>0.51</v>
          </cell>
        </row>
        <row r="746">
          <cell r="I746">
            <v>1500850</v>
          </cell>
          <cell r="J746">
            <v>850</v>
          </cell>
          <cell r="K746">
            <v>0.48</v>
          </cell>
          <cell r="L746">
            <v>0.48</v>
          </cell>
          <cell r="M746">
            <v>0.48</v>
          </cell>
          <cell r="N746">
            <v>0.48</v>
          </cell>
        </row>
        <row r="747">
          <cell r="I747">
            <v>1500851</v>
          </cell>
          <cell r="J747">
            <v>0.54</v>
          </cell>
          <cell r="K747">
            <v>0.54</v>
          </cell>
          <cell r="L747">
            <v>0.1</v>
          </cell>
          <cell r="M747">
            <v>0.1</v>
          </cell>
          <cell r="N747">
            <v>0.44</v>
          </cell>
          <cell r="O747">
            <v>0.1</v>
          </cell>
        </row>
        <row r="748">
          <cell r="I748">
            <v>1500852</v>
          </cell>
          <cell r="J748">
            <v>0.54</v>
          </cell>
          <cell r="K748">
            <v>0.54</v>
          </cell>
          <cell r="L748">
            <v>0.1</v>
          </cell>
          <cell r="M748">
            <v>0.44</v>
          </cell>
          <cell r="N748">
            <v>0.54</v>
          </cell>
          <cell r="O748">
            <v>0.54</v>
          </cell>
        </row>
        <row r="749">
          <cell r="I749">
            <v>1500900</v>
          </cell>
          <cell r="J749">
            <v>900</v>
          </cell>
          <cell r="K749">
            <v>0.51</v>
          </cell>
          <cell r="L749">
            <v>0.51</v>
          </cell>
          <cell r="M749">
            <v>0.51</v>
          </cell>
          <cell r="N749">
            <v>0.51</v>
          </cell>
        </row>
        <row r="750">
          <cell r="I750">
            <v>1500901</v>
          </cell>
          <cell r="J750">
            <v>0.97</v>
          </cell>
          <cell r="K750">
            <v>0.97</v>
          </cell>
          <cell r="L750">
            <v>0.18</v>
          </cell>
          <cell r="M750">
            <v>0.18</v>
          </cell>
          <cell r="N750">
            <v>0.79</v>
          </cell>
          <cell r="O750">
            <v>0.18</v>
          </cell>
        </row>
        <row r="751">
          <cell r="I751">
            <v>1500902</v>
          </cell>
          <cell r="J751">
            <v>0.97</v>
          </cell>
          <cell r="K751">
            <v>0.97</v>
          </cell>
          <cell r="L751">
            <v>0.18</v>
          </cell>
          <cell r="M751">
            <v>0.79</v>
          </cell>
          <cell r="N751">
            <v>0.97</v>
          </cell>
          <cell r="O751">
            <v>0.97</v>
          </cell>
        </row>
        <row r="752">
          <cell r="I752">
            <v>1500950</v>
          </cell>
          <cell r="J752">
            <v>950</v>
          </cell>
          <cell r="K752">
            <v>0.54</v>
          </cell>
          <cell r="L752">
            <v>0.54</v>
          </cell>
          <cell r="M752">
            <v>0.54</v>
          </cell>
          <cell r="N752">
            <v>0.54</v>
          </cell>
        </row>
        <row r="753">
          <cell r="I753">
            <v>1500951</v>
          </cell>
          <cell r="J753">
            <v>1.01</v>
          </cell>
          <cell r="K753">
            <v>1.01</v>
          </cell>
          <cell r="L753">
            <v>0.18</v>
          </cell>
          <cell r="M753">
            <v>0.18</v>
          </cell>
          <cell r="N753">
            <v>0.83</v>
          </cell>
          <cell r="O753">
            <v>0.18</v>
          </cell>
        </row>
        <row r="754">
          <cell r="I754">
            <v>1500952</v>
          </cell>
          <cell r="J754">
            <v>1.01</v>
          </cell>
          <cell r="K754">
            <v>1.01</v>
          </cell>
          <cell r="L754">
            <v>0.18</v>
          </cell>
          <cell r="M754">
            <v>0.83</v>
          </cell>
          <cell r="N754">
            <v>1.01</v>
          </cell>
          <cell r="O754">
            <v>1.01</v>
          </cell>
        </row>
        <row r="755">
          <cell r="I755">
            <v>1501000</v>
          </cell>
          <cell r="J755">
            <v>1000</v>
          </cell>
          <cell r="K755">
            <v>0.97</v>
          </cell>
          <cell r="L755">
            <v>0.97</v>
          </cell>
          <cell r="M755">
            <v>0.97</v>
          </cell>
          <cell r="N755">
            <v>0.97</v>
          </cell>
        </row>
        <row r="756">
          <cell r="I756">
            <v>1501001</v>
          </cell>
          <cell r="J756">
            <v>1.06</v>
          </cell>
          <cell r="K756">
            <v>1.06</v>
          </cell>
          <cell r="L756">
            <v>0.18</v>
          </cell>
          <cell r="M756">
            <v>0.18</v>
          </cell>
          <cell r="N756">
            <v>0.88</v>
          </cell>
          <cell r="O756">
            <v>0.18</v>
          </cell>
        </row>
        <row r="757">
          <cell r="I757">
            <v>1501002</v>
          </cell>
          <cell r="J757">
            <v>1.06</v>
          </cell>
          <cell r="K757">
            <v>1.06</v>
          </cell>
          <cell r="L757">
            <v>0.18</v>
          </cell>
          <cell r="M757">
            <v>0.88</v>
          </cell>
          <cell r="N757">
            <v>1.06</v>
          </cell>
          <cell r="O757">
            <v>1.06</v>
          </cell>
        </row>
        <row r="758">
          <cell r="I758">
            <v>1501050</v>
          </cell>
          <cell r="J758">
            <v>1050</v>
          </cell>
          <cell r="K758">
            <v>1.01</v>
          </cell>
          <cell r="L758">
            <v>1.01</v>
          </cell>
          <cell r="M758">
            <v>1.01</v>
          </cell>
          <cell r="N758">
            <v>1.01</v>
          </cell>
        </row>
        <row r="759">
          <cell r="I759">
            <v>1501051</v>
          </cell>
          <cell r="J759">
            <v>1.1100000000000001</v>
          </cell>
          <cell r="K759">
            <v>1.1100000000000001</v>
          </cell>
          <cell r="L759">
            <v>0.18</v>
          </cell>
          <cell r="M759">
            <v>0.18</v>
          </cell>
          <cell r="N759">
            <v>0.93</v>
          </cell>
          <cell r="O759">
            <v>0.18</v>
          </cell>
        </row>
        <row r="760">
          <cell r="I760">
            <v>1501052</v>
          </cell>
          <cell r="J760">
            <v>1.1100000000000001</v>
          </cell>
          <cell r="K760">
            <v>1.1100000000000001</v>
          </cell>
          <cell r="L760">
            <v>0.18</v>
          </cell>
          <cell r="M760">
            <v>0.93</v>
          </cell>
          <cell r="N760">
            <v>1.1100000000000001</v>
          </cell>
          <cell r="O760">
            <v>1.1100000000000001</v>
          </cell>
        </row>
        <row r="761">
          <cell r="I761">
            <v>1501100</v>
          </cell>
          <cell r="J761">
            <v>1100</v>
          </cell>
          <cell r="K761">
            <v>1.06</v>
          </cell>
          <cell r="L761">
            <v>1.06</v>
          </cell>
          <cell r="M761">
            <v>1.06</v>
          </cell>
          <cell r="N761">
            <v>1.06</v>
          </cell>
        </row>
        <row r="762">
          <cell r="I762">
            <v>1501101</v>
          </cell>
          <cell r="J762">
            <v>1.1599999999999999</v>
          </cell>
          <cell r="K762">
            <v>1.1599999999999999</v>
          </cell>
          <cell r="L762">
            <v>0.18</v>
          </cell>
          <cell r="M762">
            <v>0.18</v>
          </cell>
          <cell r="N762">
            <v>0.98</v>
          </cell>
          <cell r="O762">
            <v>0.18</v>
          </cell>
        </row>
        <row r="763">
          <cell r="I763">
            <v>1501102</v>
          </cell>
          <cell r="J763">
            <v>1.1599999999999999</v>
          </cell>
          <cell r="K763">
            <v>1.1599999999999999</v>
          </cell>
          <cell r="L763">
            <v>0.18</v>
          </cell>
          <cell r="M763">
            <v>0.98</v>
          </cell>
          <cell r="N763">
            <v>1.1599999999999999</v>
          </cell>
          <cell r="O763">
            <v>1.1599999999999999</v>
          </cell>
        </row>
        <row r="764">
          <cell r="I764">
            <v>1501150</v>
          </cell>
          <cell r="J764">
            <v>1150</v>
          </cell>
          <cell r="K764">
            <v>1.1100000000000001</v>
          </cell>
          <cell r="L764">
            <v>1.1100000000000001</v>
          </cell>
          <cell r="M764">
            <v>1.1100000000000001</v>
          </cell>
          <cell r="N764">
            <v>1.1100000000000001</v>
          </cell>
        </row>
        <row r="765">
          <cell r="I765">
            <v>1501151</v>
          </cell>
          <cell r="J765">
            <v>1.21</v>
          </cell>
          <cell r="K765">
            <v>1.21</v>
          </cell>
          <cell r="L765">
            <v>0.18</v>
          </cell>
          <cell r="M765">
            <v>0.18</v>
          </cell>
          <cell r="N765">
            <v>1.03</v>
          </cell>
          <cell r="O765">
            <v>0.18</v>
          </cell>
        </row>
        <row r="766">
          <cell r="I766">
            <v>1501152</v>
          </cell>
          <cell r="J766">
            <v>1.21</v>
          </cell>
          <cell r="K766">
            <v>1.21</v>
          </cell>
          <cell r="L766">
            <v>0.18</v>
          </cell>
          <cell r="M766">
            <v>1.03</v>
          </cell>
          <cell r="N766">
            <v>1.21</v>
          </cell>
          <cell r="O766">
            <v>1.21</v>
          </cell>
        </row>
        <row r="767">
          <cell r="I767">
            <v>1501200</v>
          </cell>
          <cell r="J767">
            <v>1200</v>
          </cell>
          <cell r="K767">
            <v>1.1599999999999999</v>
          </cell>
          <cell r="L767">
            <v>1.1599999999999999</v>
          </cell>
          <cell r="M767">
            <v>1.1599999999999999</v>
          </cell>
          <cell r="N767">
            <v>1.1599999999999999</v>
          </cell>
        </row>
        <row r="768">
          <cell r="I768">
            <v>1501201</v>
          </cell>
          <cell r="J768">
            <v>1.25</v>
          </cell>
          <cell r="K768">
            <v>1.25</v>
          </cell>
          <cell r="L768">
            <v>0.18</v>
          </cell>
          <cell r="M768">
            <v>0.18</v>
          </cell>
          <cell r="N768">
            <v>1.07</v>
          </cell>
          <cell r="O768">
            <v>0.18</v>
          </cell>
        </row>
        <row r="769">
          <cell r="I769">
            <v>1501202</v>
          </cell>
          <cell r="J769">
            <v>1.25</v>
          </cell>
          <cell r="K769">
            <v>1.25</v>
          </cell>
          <cell r="L769">
            <v>0.18</v>
          </cell>
          <cell r="M769">
            <v>1.07</v>
          </cell>
          <cell r="N769">
            <v>1.25</v>
          </cell>
          <cell r="O769">
            <v>1.25</v>
          </cell>
        </row>
        <row r="770">
          <cell r="I770">
            <v>1501250</v>
          </cell>
          <cell r="J770">
            <v>1250</v>
          </cell>
          <cell r="K770">
            <v>1.21</v>
          </cell>
          <cell r="L770">
            <v>1.21</v>
          </cell>
          <cell r="M770">
            <v>1.21</v>
          </cell>
          <cell r="N770">
            <v>1.21</v>
          </cell>
        </row>
        <row r="771">
          <cell r="I771">
            <v>1501251</v>
          </cell>
          <cell r="J771">
            <v>1.3</v>
          </cell>
          <cell r="K771">
            <v>1.3</v>
          </cell>
          <cell r="L771">
            <v>0.18</v>
          </cell>
          <cell r="M771">
            <v>0.18</v>
          </cell>
          <cell r="N771">
            <v>1.1200000000000001</v>
          </cell>
          <cell r="O771">
            <v>0.18</v>
          </cell>
        </row>
        <row r="772">
          <cell r="I772">
            <v>1501252</v>
          </cell>
          <cell r="J772">
            <v>1.3</v>
          </cell>
          <cell r="K772">
            <v>1.3</v>
          </cell>
          <cell r="L772">
            <v>0.18</v>
          </cell>
          <cell r="M772">
            <v>1.1200000000000001</v>
          </cell>
          <cell r="N772">
            <v>1.3</v>
          </cell>
          <cell r="O772">
            <v>1.3</v>
          </cell>
        </row>
        <row r="773">
          <cell r="I773">
            <v>1501300</v>
          </cell>
          <cell r="J773">
            <v>1300</v>
          </cell>
          <cell r="K773">
            <v>1.25</v>
          </cell>
          <cell r="L773">
            <v>1.25</v>
          </cell>
          <cell r="M773">
            <v>1.25</v>
          </cell>
          <cell r="N773">
            <v>1.25</v>
          </cell>
        </row>
        <row r="774">
          <cell r="I774">
            <v>1501301</v>
          </cell>
          <cell r="J774">
            <v>1.35</v>
          </cell>
          <cell r="K774">
            <v>1.35</v>
          </cell>
          <cell r="L774">
            <v>0.18</v>
          </cell>
          <cell r="M774">
            <v>0.18</v>
          </cell>
          <cell r="N774">
            <v>1.17</v>
          </cell>
          <cell r="O774">
            <v>0.18</v>
          </cell>
        </row>
        <row r="775">
          <cell r="I775">
            <v>1501302</v>
          </cell>
          <cell r="J775">
            <v>1.35</v>
          </cell>
          <cell r="K775">
            <v>1.35</v>
          </cell>
          <cell r="L775">
            <v>0.18</v>
          </cell>
          <cell r="M775">
            <v>1.17</v>
          </cell>
          <cell r="N775">
            <v>1.35</v>
          </cell>
          <cell r="O775">
            <v>1.35</v>
          </cell>
        </row>
        <row r="776">
          <cell r="I776">
            <v>1501350</v>
          </cell>
          <cell r="J776">
            <v>1350</v>
          </cell>
          <cell r="K776">
            <v>1.3</v>
          </cell>
          <cell r="L776">
            <v>1.3</v>
          </cell>
          <cell r="M776">
            <v>1.3</v>
          </cell>
          <cell r="N776">
            <v>1.3</v>
          </cell>
        </row>
        <row r="777">
          <cell r="I777">
            <v>1501351</v>
          </cell>
          <cell r="J777">
            <v>1.4</v>
          </cell>
          <cell r="K777">
            <v>1.4</v>
          </cell>
          <cell r="L777">
            <v>0.18</v>
          </cell>
          <cell r="M777">
            <v>0.18</v>
          </cell>
          <cell r="N777">
            <v>1.22</v>
          </cell>
          <cell r="O777">
            <v>0.18</v>
          </cell>
        </row>
        <row r="778">
          <cell r="I778">
            <v>1501352</v>
          </cell>
          <cell r="J778">
            <v>1.4</v>
          </cell>
          <cell r="K778">
            <v>1.4</v>
          </cell>
          <cell r="L778">
            <v>0.18</v>
          </cell>
          <cell r="M778">
            <v>1.22</v>
          </cell>
          <cell r="N778">
            <v>1.4</v>
          </cell>
          <cell r="O778">
            <v>1.4</v>
          </cell>
        </row>
        <row r="779">
          <cell r="I779">
            <v>1501400</v>
          </cell>
          <cell r="J779">
            <v>1400</v>
          </cell>
          <cell r="K779">
            <v>1.35</v>
          </cell>
          <cell r="L779">
            <v>1.35</v>
          </cell>
          <cell r="M779">
            <v>1.35</v>
          </cell>
          <cell r="N779">
            <v>1.35</v>
          </cell>
        </row>
        <row r="780">
          <cell r="I780">
            <v>1501401</v>
          </cell>
          <cell r="J780">
            <v>1.45</v>
          </cell>
          <cell r="K780">
            <v>1.45</v>
          </cell>
          <cell r="L780">
            <v>0.18</v>
          </cell>
          <cell r="M780">
            <v>0.18</v>
          </cell>
          <cell r="N780">
            <v>1.27</v>
          </cell>
          <cell r="O780">
            <v>0.18</v>
          </cell>
        </row>
        <row r="781">
          <cell r="I781">
            <v>1501402</v>
          </cell>
          <cell r="J781">
            <v>1.45</v>
          </cell>
          <cell r="K781">
            <v>1.45</v>
          </cell>
          <cell r="L781">
            <v>0.18</v>
          </cell>
          <cell r="M781">
            <v>1.27</v>
          </cell>
          <cell r="N781">
            <v>1.45</v>
          </cell>
          <cell r="O781">
            <v>1.45</v>
          </cell>
        </row>
        <row r="782">
          <cell r="I782">
            <v>1501450</v>
          </cell>
          <cell r="J782">
            <v>1450</v>
          </cell>
          <cell r="K782">
            <v>1.4</v>
          </cell>
          <cell r="L782">
            <v>1.4</v>
          </cell>
          <cell r="M782">
            <v>1.4</v>
          </cell>
          <cell r="N782">
            <v>1.4</v>
          </cell>
        </row>
        <row r="783">
          <cell r="I783">
            <v>1501451</v>
          </cell>
          <cell r="J783">
            <v>1.5</v>
          </cell>
          <cell r="K783">
            <v>1.5</v>
          </cell>
          <cell r="L783">
            <v>0.18</v>
          </cell>
          <cell r="M783">
            <v>0.18</v>
          </cell>
          <cell r="N783">
            <v>1.32</v>
          </cell>
          <cell r="O783">
            <v>0.18</v>
          </cell>
        </row>
        <row r="784">
          <cell r="I784">
            <v>1501452</v>
          </cell>
          <cell r="J784">
            <v>1.5</v>
          </cell>
          <cell r="K784">
            <v>1.5</v>
          </cell>
          <cell r="L784">
            <v>0.18</v>
          </cell>
          <cell r="M784">
            <v>1.32</v>
          </cell>
          <cell r="N784">
            <v>1.5</v>
          </cell>
          <cell r="O784">
            <v>1.5</v>
          </cell>
        </row>
        <row r="785">
          <cell r="I785">
            <v>1501500</v>
          </cell>
          <cell r="J785">
            <v>1500</v>
          </cell>
          <cell r="K785">
            <v>1.45</v>
          </cell>
          <cell r="L785">
            <v>1.45</v>
          </cell>
          <cell r="M785">
            <v>1.45</v>
          </cell>
          <cell r="N785">
            <v>1.45</v>
          </cell>
        </row>
        <row r="786">
          <cell r="I786">
            <v>1501501</v>
          </cell>
          <cell r="J786">
            <v>1.54</v>
          </cell>
          <cell r="K786">
            <v>1.54</v>
          </cell>
          <cell r="L786">
            <v>0.18</v>
          </cell>
          <cell r="M786">
            <v>0.18</v>
          </cell>
          <cell r="N786">
            <v>1.36</v>
          </cell>
          <cell r="O786">
            <v>0.18</v>
          </cell>
        </row>
        <row r="787">
          <cell r="I787">
            <v>1501502</v>
          </cell>
          <cell r="J787">
            <v>1.54</v>
          </cell>
          <cell r="K787">
            <v>1.54</v>
          </cell>
          <cell r="L787">
            <v>0.18</v>
          </cell>
          <cell r="M787">
            <v>1.36</v>
          </cell>
          <cell r="N787">
            <v>1.54</v>
          </cell>
          <cell r="O787">
            <v>1.54</v>
          </cell>
        </row>
        <row r="788">
          <cell r="I788">
            <v>1501600</v>
          </cell>
          <cell r="J788">
            <v>1600</v>
          </cell>
          <cell r="K788">
            <v>1.54</v>
          </cell>
          <cell r="L788">
            <v>1.54</v>
          </cell>
          <cell r="M788">
            <v>1.54</v>
          </cell>
          <cell r="N788">
            <v>1.54</v>
          </cell>
        </row>
        <row r="789">
          <cell r="I789">
            <v>1501601</v>
          </cell>
          <cell r="J789">
            <v>1.64</v>
          </cell>
          <cell r="K789">
            <v>1.64</v>
          </cell>
          <cell r="L789">
            <v>0.18</v>
          </cell>
          <cell r="M789">
            <v>0.18</v>
          </cell>
          <cell r="N789">
            <v>1.46</v>
          </cell>
          <cell r="O789">
            <v>0.18</v>
          </cell>
        </row>
        <row r="790">
          <cell r="I790">
            <v>1501602</v>
          </cell>
          <cell r="J790">
            <v>1.64</v>
          </cell>
          <cell r="K790">
            <v>1.64</v>
          </cell>
          <cell r="L790">
            <v>0.18</v>
          </cell>
          <cell r="M790">
            <v>1.46</v>
          </cell>
          <cell r="N790">
            <v>1.64</v>
          </cell>
          <cell r="O790">
            <v>1.64</v>
          </cell>
        </row>
        <row r="791">
          <cell r="I791">
            <v>1501700</v>
          </cell>
          <cell r="J791">
            <v>1700</v>
          </cell>
          <cell r="K791">
            <v>1.64</v>
          </cell>
          <cell r="L791">
            <v>1.64</v>
          </cell>
          <cell r="M791">
            <v>1.64</v>
          </cell>
          <cell r="N791">
            <v>1.64</v>
          </cell>
        </row>
        <row r="792">
          <cell r="I792">
            <v>1501701</v>
          </cell>
          <cell r="J792">
            <v>1.74</v>
          </cell>
          <cell r="K792">
            <v>1.74</v>
          </cell>
          <cell r="L792">
            <v>0.18</v>
          </cell>
          <cell r="M792">
            <v>0.18</v>
          </cell>
          <cell r="N792">
            <v>1.56</v>
          </cell>
          <cell r="O792">
            <v>0.18</v>
          </cell>
        </row>
        <row r="793">
          <cell r="I793">
            <v>1501702</v>
          </cell>
          <cell r="J793">
            <v>1.74</v>
          </cell>
          <cell r="K793">
            <v>1.74</v>
          </cell>
          <cell r="L793">
            <v>0.18</v>
          </cell>
          <cell r="M793">
            <v>1.56</v>
          </cell>
          <cell r="N793">
            <v>1.74</v>
          </cell>
          <cell r="O793">
            <v>1.74</v>
          </cell>
        </row>
        <row r="794">
          <cell r="I794">
            <v>1501800</v>
          </cell>
          <cell r="J794">
            <v>1800</v>
          </cell>
          <cell r="K794">
            <v>1.74</v>
          </cell>
          <cell r="L794">
            <v>1.74</v>
          </cell>
          <cell r="M794">
            <v>1.74</v>
          </cell>
          <cell r="N794">
            <v>1.74</v>
          </cell>
        </row>
        <row r="795">
          <cell r="I795">
            <v>1501801</v>
          </cell>
          <cell r="J795">
            <v>1.83</v>
          </cell>
          <cell r="K795">
            <v>1.83</v>
          </cell>
          <cell r="L795">
            <v>0.18</v>
          </cell>
          <cell r="M795">
            <v>0.18</v>
          </cell>
          <cell r="N795">
            <v>1.65</v>
          </cell>
          <cell r="O795">
            <v>0.18</v>
          </cell>
        </row>
        <row r="796">
          <cell r="I796">
            <v>1501802</v>
          </cell>
          <cell r="J796">
            <v>1.83</v>
          </cell>
          <cell r="K796">
            <v>1.83</v>
          </cell>
          <cell r="L796">
            <v>0.18</v>
          </cell>
          <cell r="M796">
            <v>1.65</v>
          </cell>
          <cell r="N796">
            <v>1.83</v>
          </cell>
          <cell r="O796">
            <v>1.83</v>
          </cell>
        </row>
        <row r="797">
          <cell r="I797">
            <v>1501900</v>
          </cell>
          <cell r="J797">
            <v>1900</v>
          </cell>
          <cell r="K797">
            <v>1.83</v>
          </cell>
          <cell r="L797">
            <v>1.83</v>
          </cell>
          <cell r="M797">
            <v>1.83</v>
          </cell>
          <cell r="N797">
            <v>1.83</v>
          </cell>
        </row>
        <row r="798">
          <cell r="I798">
            <v>1501901</v>
          </cell>
          <cell r="J798">
            <v>2.73</v>
          </cell>
          <cell r="K798">
            <v>2.73</v>
          </cell>
          <cell r="L798">
            <v>0.15</v>
          </cell>
          <cell r="M798">
            <v>0.15</v>
          </cell>
          <cell r="N798">
            <v>2.58</v>
          </cell>
          <cell r="O798">
            <v>0.15</v>
          </cell>
        </row>
        <row r="799">
          <cell r="I799">
            <v>1501902</v>
          </cell>
          <cell r="J799">
            <v>2.73</v>
          </cell>
          <cell r="K799">
            <v>2.73</v>
          </cell>
          <cell r="L799">
            <v>0.15</v>
          </cell>
          <cell r="M799">
            <v>2.58</v>
          </cell>
          <cell r="N799">
            <v>2.73</v>
          </cell>
          <cell r="O799">
            <v>2.73</v>
          </cell>
        </row>
        <row r="800">
          <cell r="I800">
            <v>1502000</v>
          </cell>
          <cell r="J800">
            <v>2000</v>
          </cell>
          <cell r="K800">
            <v>2.73</v>
          </cell>
          <cell r="L800">
            <v>2.73</v>
          </cell>
          <cell r="M800">
            <v>2.73</v>
          </cell>
          <cell r="N800">
            <v>2.73</v>
          </cell>
        </row>
        <row r="801">
          <cell r="I801">
            <v>1502001</v>
          </cell>
          <cell r="J801">
            <v>2.93</v>
          </cell>
          <cell r="K801">
            <v>2.93</v>
          </cell>
          <cell r="L801">
            <v>0.15</v>
          </cell>
          <cell r="M801">
            <v>0.15</v>
          </cell>
          <cell r="N801">
            <v>2.78</v>
          </cell>
          <cell r="O801">
            <v>0.15</v>
          </cell>
        </row>
        <row r="802">
          <cell r="I802">
            <v>1502002</v>
          </cell>
          <cell r="J802">
            <v>2.93</v>
          </cell>
          <cell r="K802">
            <v>2.93</v>
          </cell>
          <cell r="L802">
            <v>0.15</v>
          </cell>
          <cell r="M802">
            <v>2.78</v>
          </cell>
          <cell r="N802">
            <v>2.93</v>
          </cell>
          <cell r="O802">
            <v>2.93</v>
          </cell>
        </row>
        <row r="803">
          <cell r="I803">
            <v>1502100</v>
          </cell>
          <cell r="J803">
            <v>2100</v>
          </cell>
          <cell r="K803">
            <v>2.93</v>
          </cell>
          <cell r="L803">
            <v>2.93</v>
          </cell>
          <cell r="M803">
            <v>2.93</v>
          </cell>
          <cell r="N803">
            <v>2.93</v>
          </cell>
        </row>
        <row r="804">
          <cell r="I804">
            <v>1502101</v>
          </cell>
          <cell r="J804">
            <v>3.14</v>
          </cell>
          <cell r="K804">
            <v>3.14</v>
          </cell>
          <cell r="L804">
            <v>0.15</v>
          </cell>
          <cell r="M804">
            <v>0.15</v>
          </cell>
          <cell r="N804">
            <v>2.99</v>
          </cell>
          <cell r="O804">
            <v>0.15</v>
          </cell>
        </row>
        <row r="805">
          <cell r="I805">
            <v>1502102</v>
          </cell>
          <cell r="J805">
            <v>3.14</v>
          </cell>
          <cell r="K805">
            <v>3.14</v>
          </cell>
          <cell r="L805">
            <v>0.15</v>
          </cell>
          <cell r="M805">
            <v>2.99</v>
          </cell>
          <cell r="N805">
            <v>3.14</v>
          </cell>
          <cell r="O805">
            <v>3.14</v>
          </cell>
        </row>
        <row r="806">
          <cell r="I806">
            <v>1502200</v>
          </cell>
          <cell r="J806">
            <v>2200</v>
          </cell>
          <cell r="K806">
            <v>3.14</v>
          </cell>
          <cell r="L806">
            <v>3.14</v>
          </cell>
          <cell r="M806">
            <v>3.14</v>
          </cell>
          <cell r="N806">
            <v>3.14</v>
          </cell>
        </row>
        <row r="807">
          <cell r="I807">
            <v>1502201</v>
          </cell>
          <cell r="J807">
            <v>3.35</v>
          </cell>
          <cell r="K807">
            <v>3.35</v>
          </cell>
          <cell r="L807">
            <v>0.15</v>
          </cell>
          <cell r="M807">
            <v>0.15</v>
          </cell>
          <cell r="N807">
            <v>3.2</v>
          </cell>
          <cell r="O807">
            <v>0.15</v>
          </cell>
        </row>
        <row r="808">
          <cell r="I808">
            <v>1502202</v>
          </cell>
          <cell r="J808">
            <v>3.35</v>
          </cell>
          <cell r="K808">
            <v>3.35</v>
          </cell>
          <cell r="L808">
            <v>0.15</v>
          </cell>
          <cell r="M808">
            <v>3.2</v>
          </cell>
          <cell r="N808">
            <v>3.35</v>
          </cell>
          <cell r="O808">
            <v>3.35</v>
          </cell>
        </row>
        <row r="809">
          <cell r="I809">
            <v>1502300</v>
          </cell>
          <cell r="J809">
            <v>2300</v>
          </cell>
          <cell r="K809">
            <v>3.35</v>
          </cell>
          <cell r="L809">
            <v>3.35</v>
          </cell>
          <cell r="M809">
            <v>3.35</v>
          </cell>
          <cell r="N809">
            <v>3.35</v>
          </cell>
        </row>
        <row r="810">
          <cell r="I810">
            <v>1502301</v>
          </cell>
          <cell r="J810">
            <v>3.56</v>
          </cell>
          <cell r="K810">
            <v>3.56</v>
          </cell>
          <cell r="L810">
            <v>0.15</v>
          </cell>
          <cell r="M810">
            <v>0.15</v>
          </cell>
          <cell r="N810">
            <v>3.41</v>
          </cell>
          <cell r="O810">
            <v>0.15</v>
          </cell>
        </row>
        <row r="811">
          <cell r="I811">
            <v>1502302</v>
          </cell>
          <cell r="J811">
            <v>3.56</v>
          </cell>
          <cell r="K811">
            <v>3.56</v>
          </cell>
          <cell r="L811">
            <v>0.15</v>
          </cell>
          <cell r="M811">
            <v>3.41</v>
          </cell>
          <cell r="N811">
            <v>3.56</v>
          </cell>
          <cell r="O811">
            <v>3.56</v>
          </cell>
        </row>
        <row r="812">
          <cell r="I812">
            <v>1502400</v>
          </cell>
          <cell r="J812">
            <v>2400</v>
          </cell>
          <cell r="K812">
            <v>3.56</v>
          </cell>
          <cell r="L812">
            <v>3.56</v>
          </cell>
          <cell r="M812">
            <v>3.56</v>
          </cell>
          <cell r="N812">
            <v>3.56</v>
          </cell>
        </row>
        <row r="813">
          <cell r="I813">
            <v>1502401</v>
          </cell>
          <cell r="J813">
            <v>3.79</v>
          </cell>
          <cell r="K813">
            <v>3.79</v>
          </cell>
          <cell r="L813">
            <v>0.15</v>
          </cell>
          <cell r="M813">
            <v>0.15</v>
          </cell>
          <cell r="N813">
            <v>3.64</v>
          </cell>
          <cell r="O813">
            <v>0.15</v>
          </cell>
        </row>
        <row r="814">
          <cell r="I814">
            <v>1502402</v>
          </cell>
          <cell r="J814">
            <v>3.79</v>
          </cell>
          <cell r="K814">
            <v>3.79</v>
          </cell>
          <cell r="L814">
            <v>0.15</v>
          </cell>
          <cell r="M814">
            <v>3.64</v>
          </cell>
          <cell r="N814">
            <v>3.79</v>
          </cell>
          <cell r="O814">
            <v>3.79</v>
          </cell>
        </row>
        <row r="815">
          <cell r="I815">
            <v>1502500</v>
          </cell>
          <cell r="J815">
            <v>2500</v>
          </cell>
          <cell r="K815">
            <v>3.79</v>
          </cell>
          <cell r="L815">
            <v>3.79</v>
          </cell>
          <cell r="M815">
            <v>3.79</v>
          </cell>
          <cell r="N815">
            <v>3.79</v>
          </cell>
        </row>
        <row r="816">
          <cell r="I816">
            <v>1502501</v>
          </cell>
          <cell r="J816">
            <v>4.0199999999999996</v>
          </cell>
          <cell r="K816">
            <v>4.0199999999999996</v>
          </cell>
          <cell r="L816">
            <v>0.15</v>
          </cell>
          <cell r="M816">
            <v>0.15</v>
          </cell>
          <cell r="N816">
            <v>3.87</v>
          </cell>
          <cell r="O816">
            <v>0.15</v>
          </cell>
        </row>
        <row r="817">
          <cell r="I817">
            <v>1502502</v>
          </cell>
          <cell r="J817">
            <v>4.0199999999999996</v>
          </cell>
          <cell r="K817">
            <v>4.0199999999999996</v>
          </cell>
          <cell r="L817">
            <v>0.15</v>
          </cell>
          <cell r="M817">
            <v>3.87</v>
          </cell>
          <cell r="N817">
            <v>4.0199999999999996</v>
          </cell>
          <cell r="O817">
            <v>4.0199999999999996</v>
          </cell>
        </row>
        <row r="818">
          <cell r="I818">
            <v>1502600</v>
          </cell>
          <cell r="J818">
            <v>2600</v>
          </cell>
          <cell r="K818">
            <v>4.0199999999999996</v>
          </cell>
          <cell r="L818">
            <v>4.0199999999999996</v>
          </cell>
          <cell r="M818">
            <v>4.0199999999999996</v>
          </cell>
          <cell r="N818">
            <v>4.0199999999999996</v>
          </cell>
        </row>
        <row r="819">
          <cell r="I819">
            <v>1502601</v>
          </cell>
          <cell r="J819">
            <v>4.25</v>
          </cell>
          <cell r="K819">
            <v>4.25</v>
          </cell>
          <cell r="L819">
            <v>0.15</v>
          </cell>
          <cell r="M819">
            <v>0.15</v>
          </cell>
          <cell r="N819">
            <v>4.0999999999999996</v>
          </cell>
          <cell r="O819">
            <v>0.15</v>
          </cell>
        </row>
        <row r="820">
          <cell r="I820">
            <v>1502602</v>
          </cell>
          <cell r="J820">
            <v>4.25</v>
          </cell>
          <cell r="K820">
            <v>4.25</v>
          </cell>
          <cell r="L820">
            <v>0.15</v>
          </cell>
          <cell r="M820">
            <v>4.0999999999999996</v>
          </cell>
          <cell r="N820">
            <v>4.25</v>
          </cell>
          <cell r="O820">
            <v>4.25</v>
          </cell>
        </row>
        <row r="821">
          <cell r="I821">
            <v>1502700</v>
          </cell>
          <cell r="J821">
            <v>2700</v>
          </cell>
          <cell r="K821">
            <v>4.25</v>
          </cell>
          <cell r="L821">
            <v>4.25</v>
          </cell>
          <cell r="M821">
            <v>4.25</v>
          </cell>
          <cell r="N821">
            <v>4.25</v>
          </cell>
        </row>
        <row r="822">
          <cell r="I822">
            <v>1502701</v>
          </cell>
          <cell r="J822">
            <v>4.49</v>
          </cell>
          <cell r="K822">
            <v>4.49</v>
          </cell>
          <cell r="L822">
            <v>0.15</v>
          </cell>
          <cell r="M822">
            <v>0.15</v>
          </cell>
          <cell r="N822">
            <v>4.34</v>
          </cell>
          <cell r="O822">
            <v>0.15</v>
          </cell>
        </row>
        <row r="823">
          <cell r="I823">
            <v>1502702</v>
          </cell>
          <cell r="J823">
            <v>4.49</v>
          </cell>
          <cell r="K823">
            <v>4.49</v>
          </cell>
          <cell r="L823">
            <v>0.15</v>
          </cell>
          <cell r="M823">
            <v>4.34</v>
          </cell>
          <cell r="N823">
            <v>4.49</v>
          </cell>
          <cell r="O823">
            <v>4.49</v>
          </cell>
        </row>
        <row r="824">
          <cell r="I824">
            <v>1502800</v>
          </cell>
          <cell r="J824">
            <v>2800</v>
          </cell>
          <cell r="K824">
            <v>4.49</v>
          </cell>
          <cell r="L824">
            <v>4.49</v>
          </cell>
          <cell r="M824">
            <v>4.49</v>
          </cell>
          <cell r="N824">
            <v>4.49</v>
          </cell>
        </row>
        <row r="825">
          <cell r="I825">
            <v>1502801</v>
          </cell>
          <cell r="J825">
            <v>4.74</v>
          </cell>
          <cell r="K825">
            <v>4.74</v>
          </cell>
          <cell r="L825">
            <v>0.15</v>
          </cell>
          <cell r="M825">
            <v>0.15</v>
          </cell>
          <cell r="N825">
            <v>4.59</v>
          </cell>
          <cell r="O825">
            <v>0.15</v>
          </cell>
        </row>
        <row r="826">
          <cell r="I826">
            <v>1502802</v>
          </cell>
          <cell r="J826">
            <v>4.74</v>
          </cell>
          <cell r="K826">
            <v>4.74</v>
          </cell>
          <cell r="L826">
            <v>0.15</v>
          </cell>
          <cell r="M826">
            <v>4.59</v>
          </cell>
          <cell r="N826">
            <v>4.74</v>
          </cell>
          <cell r="O826">
            <v>4.74</v>
          </cell>
        </row>
        <row r="827">
          <cell r="I827">
            <v>1502803</v>
          </cell>
          <cell r="J827" t="str">
            <v>*********</v>
          </cell>
          <cell r="K827" t="str">
            <v>*********</v>
          </cell>
          <cell r="L827" t="str">
            <v>*********</v>
          </cell>
          <cell r="M827" t="str">
            <v>*********</v>
          </cell>
          <cell r="N827" t="str">
            <v>*********</v>
          </cell>
          <cell r="O827" t="str">
            <v>*********</v>
          </cell>
        </row>
        <row r="828">
          <cell r="J828" t="str">
            <v>VU-200A</v>
          </cell>
          <cell r="K828" t="str">
            <v>掘削（砂無）</v>
          </cell>
        </row>
        <row r="829">
          <cell r="J829" t="str">
            <v>管底</v>
          </cell>
          <cell r="K829" t="str">
            <v>掘削（砂有）</v>
          </cell>
          <cell r="L829" t="str">
            <v>砂180ﾟ</v>
          </cell>
          <cell r="M829" t="str">
            <v>砕石埋戻</v>
          </cell>
          <cell r="N829" t="str">
            <v>埋戻し</v>
          </cell>
          <cell r="O829" t="str">
            <v>残土処分</v>
          </cell>
        </row>
        <row r="830">
          <cell r="I830">
            <v>2000299</v>
          </cell>
          <cell r="J830" t="str">
            <v>立上り</v>
          </cell>
          <cell r="K830" t="str">
            <v>*********</v>
          </cell>
          <cell r="L830" t="str">
            <v>*********</v>
          </cell>
          <cell r="M830" t="str">
            <v>*********</v>
          </cell>
          <cell r="N830" t="str">
            <v>*********</v>
          </cell>
          <cell r="O830" t="str">
            <v>*********</v>
          </cell>
        </row>
        <row r="831">
          <cell r="I831">
            <v>2000300</v>
          </cell>
          <cell r="J831">
            <v>300</v>
          </cell>
          <cell r="K831">
            <v>0.18</v>
          </cell>
          <cell r="L831">
            <v>0.18</v>
          </cell>
          <cell r="M831">
            <v>0.18</v>
          </cell>
          <cell r="N831">
            <v>0.18</v>
          </cell>
        </row>
        <row r="832">
          <cell r="I832">
            <v>2000301</v>
          </cell>
          <cell r="J832">
            <v>0.25</v>
          </cell>
          <cell r="K832">
            <v>0.25</v>
          </cell>
          <cell r="L832">
            <v>0.13</v>
          </cell>
          <cell r="M832">
            <v>0.13</v>
          </cell>
          <cell r="N832">
            <v>0.12</v>
          </cell>
          <cell r="O832">
            <v>0.13</v>
          </cell>
        </row>
        <row r="833">
          <cell r="I833">
            <v>2000302</v>
          </cell>
          <cell r="J833">
            <v>0.25</v>
          </cell>
          <cell r="K833">
            <v>0.25</v>
          </cell>
          <cell r="L833">
            <v>0.13</v>
          </cell>
          <cell r="M833">
            <v>0.12</v>
          </cell>
          <cell r="N833">
            <v>0.25</v>
          </cell>
          <cell r="O833">
            <v>0.25</v>
          </cell>
        </row>
        <row r="834">
          <cell r="I834">
            <v>2000350</v>
          </cell>
          <cell r="J834">
            <v>350</v>
          </cell>
          <cell r="K834">
            <v>0.22</v>
          </cell>
          <cell r="L834">
            <v>0.22</v>
          </cell>
          <cell r="M834">
            <v>0.22</v>
          </cell>
          <cell r="N834">
            <v>0.22</v>
          </cell>
        </row>
        <row r="835">
          <cell r="I835">
            <v>2000351</v>
          </cell>
          <cell r="J835">
            <v>0.28000000000000003</v>
          </cell>
          <cell r="K835">
            <v>0.28000000000000003</v>
          </cell>
          <cell r="L835">
            <v>0.13</v>
          </cell>
          <cell r="M835">
            <v>0.13</v>
          </cell>
          <cell r="N835">
            <v>0.15</v>
          </cell>
          <cell r="O835">
            <v>0.13</v>
          </cell>
        </row>
        <row r="836">
          <cell r="I836">
            <v>2000352</v>
          </cell>
          <cell r="J836">
            <v>0.28000000000000003</v>
          </cell>
          <cell r="K836">
            <v>0.28000000000000003</v>
          </cell>
          <cell r="L836">
            <v>0.13</v>
          </cell>
          <cell r="M836">
            <v>0.15</v>
          </cell>
          <cell r="N836">
            <v>0.28000000000000003</v>
          </cell>
          <cell r="O836">
            <v>0.28000000000000003</v>
          </cell>
        </row>
        <row r="837">
          <cell r="I837">
            <v>2000400</v>
          </cell>
          <cell r="J837">
            <v>400</v>
          </cell>
          <cell r="K837">
            <v>0.25</v>
          </cell>
          <cell r="L837">
            <v>0.25</v>
          </cell>
          <cell r="M837">
            <v>0.25</v>
          </cell>
          <cell r="N837">
            <v>0.25</v>
          </cell>
        </row>
        <row r="838">
          <cell r="I838">
            <v>2000401</v>
          </cell>
          <cell r="J838">
            <v>0.31</v>
          </cell>
          <cell r="K838">
            <v>0.31</v>
          </cell>
          <cell r="L838">
            <v>0.13</v>
          </cell>
          <cell r="M838">
            <v>0.13</v>
          </cell>
          <cell r="N838">
            <v>0.18</v>
          </cell>
          <cell r="O838">
            <v>0.13</v>
          </cell>
        </row>
        <row r="839">
          <cell r="I839">
            <v>2000402</v>
          </cell>
          <cell r="J839">
            <v>0.31</v>
          </cell>
          <cell r="K839">
            <v>0.31</v>
          </cell>
          <cell r="L839">
            <v>0.13</v>
          </cell>
          <cell r="M839">
            <v>0.18</v>
          </cell>
          <cell r="N839">
            <v>0.31</v>
          </cell>
          <cell r="O839">
            <v>0.31</v>
          </cell>
        </row>
        <row r="840">
          <cell r="I840">
            <v>2000450</v>
          </cell>
          <cell r="J840">
            <v>450</v>
          </cell>
          <cell r="K840">
            <v>0.28000000000000003</v>
          </cell>
          <cell r="L840">
            <v>0.28000000000000003</v>
          </cell>
          <cell r="M840">
            <v>0.28000000000000003</v>
          </cell>
          <cell r="N840">
            <v>0.28000000000000003</v>
          </cell>
        </row>
        <row r="841">
          <cell r="I841">
            <v>2000451</v>
          </cell>
          <cell r="J841">
            <v>0.34</v>
          </cell>
          <cell r="K841">
            <v>0.34</v>
          </cell>
          <cell r="L841">
            <v>0.13</v>
          </cell>
          <cell r="M841">
            <v>0.13</v>
          </cell>
          <cell r="N841">
            <v>0.21</v>
          </cell>
          <cell r="O841">
            <v>0.13</v>
          </cell>
        </row>
        <row r="842">
          <cell r="I842">
            <v>2000452</v>
          </cell>
          <cell r="J842">
            <v>0.34</v>
          </cell>
          <cell r="K842">
            <v>0.34</v>
          </cell>
          <cell r="L842">
            <v>0.13</v>
          </cell>
          <cell r="M842">
            <v>0.21</v>
          </cell>
          <cell r="N842">
            <v>0.34</v>
          </cell>
          <cell r="O842">
            <v>0.34</v>
          </cell>
        </row>
        <row r="843">
          <cell r="I843">
            <v>2000500</v>
          </cell>
          <cell r="J843">
            <v>500</v>
          </cell>
          <cell r="K843">
            <v>0.31</v>
          </cell>
          <cell r="L843">
            <v>0.31</v>
          </cell>
          <cell r="M843">
            <v>0.31</v>
          </cell>
          <cell r="N843">
            <v>0.31</v>
          </cell>
        </row>
        <row r="844">
          <cell r="I844">
            <v>2000501</v>
          </cell>
          <cell r="J844">
            <v>0.37</v>
          </cell>
          <cell r="K844">
            <v>0.37</v>
          </cell>
          <cell r="L844">
            <v>0.13</v>
          </cell>
          <cell r="M844">
            <v>0.13</v>
          </cell>
          <cell r="N844">
            <v>0.24</v>
          </cell>
          <cell r="O844">
            <v>0.13</v>
          </cell>
        </row>
        <row r="845">
          <cell r="I845">
            <v>2000502</v>
          </cell>
          <cell r="J845">
            <v>0.37</v>
          </cell>
          <cell r="K845">
            <v>0.37</v>
          </cell>
          <cell r="L845">
            <v>0.13</v>
          </cell>
          <cell r="M845">
            <v>0.24</v>
          </cell>
          <cell r="N845">
            <v>0.37</v>
          </cell>
          <cell r="O845">
            <v>0.37</v>
          </cell>
        </row>
        <row r="846">
          <cell r="I846">
            <v>2000550</v>
          </cell>
          <cell r="J846">
            <v>550</v>
          </cell>
          <cell r="K846">
            <v>0.34</v>
          </cell>
          <cell r="L846">
            <v>0.34</v>
          </cell>
          <cell r="M846">
            <v>0.34</v>
          </cell>
          <cell r="N846">
            <v>0.34</v>
          </cell>
        </row>
        <row r="847">
          <cell r="I847">
            <v>2000551</v>
          </cell>
          <cell r="J847">
            <v>0.4</v>
          </cell>
          <cell r="K847">
            <v>0.4</v>
          </cell>
          <cell r="L847">
            <v>0.13</v>
          </cell>
          <cell r="M847">
            <v>0.13</v>
          </cell>
          <cell r="N847">
            <v>0.27</v>
          </cell>
          <cell r="O847">
            <v>0.13</v>
          </cell>
        </row>
        <row r="848">
          <cell r="I848">
            <v>2000552</v>
          </cell>
          <cell r="J848">
            <v>0.4</v>
          </cell>
          <cell r="K848">
            <v>0.4</v>
          </cell>
          <cell r="L848">
            <v>0.13</v>
          </cell>
          <cell r="M848">
            <v>0.27</v>
          </cell>
          <cell r="N848">
            <v>0.4</v>
          </cell>
          <cell r="O848">
            <v>0.4</v>
          </cell>
        </row>
        <row r="849">
          <cell r="I849">
            <v>2000600</v>
          </cell>
          <cell r="J849">
            <v>600</v>
          </cell>
          <cell r="K849">
            <v>0.37</v>
          </cell>
          <cell r="L849">
            <v>0.37</v>
          </cell>
          <cell r="M849">
            <v>0.37</v>
          </cell>
          <cell r="N849">
            <v>0.37</v>
          </cell>
        </row>
        <row r="850">
          <cell r="I850">
            <v>2000601</v>
          </cell>
          <cell r="J850">
            <v>0.43</v>
          </cell>
          <cell r="K850">
            <v>0.43</v>
          </cell>
          <cell r="L850">
            <v>0.13</v>
          </cell>
          <cell r="M850">
            <v>0.13</v>
          </cell>
          <cell r="N850">
            <v>0.3</v>
          </cell>
          <cell r="O850">
            <v>0.13</v>
          </cell>
        </row>
        <row r="851">
          <cell r="I851">
            <v>2000602</v>
          </cell>
          <cell r="J851">
            <v>0.43</v>
          </cell>
          <cell r="K851">
            <v>0.43</v>
          </cell>
          <cell r="L851">
            <v>0.13</v>
          </cell>
          <cell r="M851">
            <v>0.3</v>
          </cell>
          <cell r="N851">
            <v>0.43</v>
          </cell>
          <cell r="O851">
            <v>0.43</v>
          </cell>
        </row>
        <row r="852">
          <cell r="I852">
            <v>2000650</v>
          </cell>
          <cell r="J852">
            <v>650</v>
          </cell>
          <cell r="K852">
            <v>0.4</v>
          </cell>
          <cell r="L852">
            <v>0.4</v>
          </cell>
          <cell r="M852">
            <v>0.4</v>
          </cell>
          <cell r="N852">
            <v>0.4</v>
          </cell>
        </row>
        <row r="853">
          <cell r="I853">
            <v>2000651</v>
          </cell>
          <cell r="J853">
            <v>0.46</v>
          </cell>
          <cell r="K853">
            <v>0.46</v>
          </cell>
          <cell r="L853">
            <v>0.13</v>
          </cell>
          <cell r="M853">
            <v>0.13</v>
          </cell>
          <cell r="N853">
            <v>0.33</v>
          </cell>
          <cell r="O853">
            <v>0.13</v>
          </cell>
        </row>
        <row r="854">
          <cell r="I854">
            <v>2000652</v>
          </cell>
          <cell r="J854">
            <v>0.46</v>
          </cell>
          <cell r="K854">
            <v>0.46</v>
          </cell>
          <cell r="L854">
            <v>0.13</v>
          </cell>
          <cell r="M854">
            <v>0.33</v>
          </cell>
          <cell r="N854">
            <v>0.46</v>
          </cell>
          <cell r="O854">
            <v>0.46</v>
          </cell>
        </row>
        <row r="855">
          <cell r="I855">
            <v>2000700</v>
          </cell>
          <cell r="J855">
            <v>700</v>
          </cell>
          <cell r="K855">
            <v>0.43</v>
          </cell>
          <cell r="L855">
            <v>0.43</v>
          </cell>
          <cell r="M855">
            <v>0.43</v>
          </cell>
          <cell r="N855">
            <v>0.43</v>
          </cell>
        </row>
        <row r="856">
          <cell r="I856">
            <v>2000701</v>
          </cell>
          <cell r="J856">
            <v>0.49</v>
          </cell>
          <cell r="K856">
            <v>0.49</v>
          </cell>
          <cell r="L856">
            <v>0.13</v>
          </cell>
          <cell r="M856">
            <v>0.13</v>
          </cell>
          <cell r="N856">
            <v>0.36</v>
          </cell>
          <cell r="O856">
            <v>0.13</v>
          </cell>
        </row>
        <row r="857">
          <cell r="I857">
            <v>2000702</v>
          </cell>
          <cell r="J857">
            <v>0.49</v>
          </cell>
          <cell r="K857">
            <v>0.49</v>
          </cell>
          <cell r="L857">
            <v>0.13</v>
          </cell>
          <cell r="M857">
            <v>0.36</v>
          </cell>
          <cell r="N857">
            <v>0.49</v>
          </cell>
          <cell r="O857">
            <v>0.49</v>
          </cell>
        </row>
        <row r="858">
          <cell r="I858">
            <v>2000750</v>
          </cell>
          <cell r="J858">
            <v>750</v>
          </cell>
          <cell r="K858">
            <v>0.46</v>
          </cell>
          <cell r="L858">
            <v>0.46</v>
          </cell>
          <cell r="M858">
            <v>0.46</v>
          </cell>
          <cell r="N858">
            <v>0.46</v>
          </cell>
        </row>
        <row r="859">
          <cell r="I859">
            <v>2000751</v>
          </cell>
          <cell r="J859">
            <v>0.52</v>
          </cell>
          <cell r="K859">
            <v>0.52</v>
          </cell>
          <cell r="L859">
            <v>0.13</v>
          </cell>
          <cell r="M859">
            <v>0.13</v>
          </cell>
          <cell r="N859">
            <v>0.39</v>
          </cell>
          <cell r="O859">
            <v>0.13</v>
          </cell>
        </row>
        <row r="860">
          <cell r="I860">
            <v>2000752</v>
          </cell>
          <cell r="J860">
            <v>0.52</v>
          </cell>
          <cell r="K860">
            <v>0.52</v>
          </cell>
          <cell r="L860">
            <v>0.13</v>
          </cell>
          <cell r="M860">
            <v>0.39</v>
          </cell>
          <cell r="N860">
            <v>0.52</v>
          </cell>
          <cell r="O860">
            <v>0.52</v>
          </cell>
        </row>
        <row r="861">
          <cell r="I861">
            <v>2000800</v>
          </cell>
          <cell r="J861">
            <v>800</v>
          </cell>
          <cell r="K861">
            <v>0.49</v>
          </cell>
          <cell r="L861">
            <v>0.49</v>
          </cell>
          <cell r="M861">
            <v>0.49</v>
          </cell>
          <cell r="N861">
            <v>0.49</v>
          </cell>
        </row>
        <row r="862">
          <cell r="I862">
            <v>2000801</v>
          </cell>
          <cell r="J862">
            <v>0.55000000000000004</v>
          </cell>
          <cell r="K862">
            <v>0.55000000000000004</v>
          </cell>
          <cell r="L862">
            <v>0.13</v>
          </cell>
          <cell r="M862">
            <v>0.13</v>
          </cell>
          <cell r="N862">
            <v>0.42</v>
          </cell>
          <cell r="O862">
            <v>0.13</v>
          </cell>
        </row>
        <row r="863">
          <cell r="I863">
            <v>2000802</v>
          </cell>
          <cell r="J863">
            <v>0.55000000000000004</v>
          </cell>
          <cell r="K863">
            <v>0.55000000000000004</v>
          </cell>
          <cell r="L863">
            <v>0.13</v>
          </cell>
          <cell r="M863">
            <v>0.42</v>
          </cell>
          <cell r="N863">
            <v>0.55000000000000004</v>
          </cell>
          <cell r="O863">
            <v>0.55000000000000004</v>
          </cell>
        </row>
        <row r="864">
          <cell r="I864">
            <v>2000850</v>
          </cell>
          <cell r="J864">
            <v>850</v>
          </cell>
          <cell r="K864">
            <v>0.52</v>
          </cell>
          <cell r="L864">
            <v>0.52</v>
          </cell>
          <cell r="M864">
            <v>0.52</v>
          </cell>
          <cell r="N864">
            <v>0.52</v>
          </cell>
        </row>
        <row r="865">
          <cell r="I865">
            <v>2000851</v>
          </cell>
          <cell r="J865">
            <v>0.59</v>
          </cell>
          <cell r="K865">
            <v>0.59</v>
          </cell>
          <cell r="L865">
            <v>0.13</v>
          </cell>
          <cell r="M865">
            <v>0.13</v>
          </cell>
          <cell r="N865">
            <v>0.46</v>
          </cell>
          <cell r="O865">
            <v>0.13</v>
          </cell>
        </row>
        <row r="866">
          <cell r="I866">
            <v>2000852</v>
          </cell>
          <cell r="J866">
            <v>0.59</v>
          </cell>
          <cell r="K866">
            <v>0.59</v>
          </cell>
          <cell r="L866">
            <v>0.13</v>
          </cell>
          <cell r="M866">
            <v>0.46</v>
          </cell>
          <cell r="N866">
            <v>0.59</v>
          </cell>
          <cell r="O866">
            <v>0.59</v>
          </cell>
        </row>
        <row r="867">
          <cell r="I867">
            <v>2000900</v>
          </cell>
          <cell r="J867">
            <v>900</v>
          </cell>
          <cell r="K867">
            <v>0.55000000000000004</v>
          </cell>
          <cell r="L867">
            <v>0.55000000000000004</v>
          </cell>
          <cell r="M867">
            <v>0.55000000000000004</v>
          </cell>
          <cell r="N867">
            <v>0.55000000000000004</v>
          </cell>
        </row>
        <row r="868">
          <cell r="I868">
            <v>2000901</v>
          </cell>
          <cell r="J868">
            <v>1.02</v>
          </cell>
          <cell r="K868">
            <v>1.02</v>
          </cell>
          <cell r="L868">
            <v>0.21</v>
          </cell>
          <cell r="M868">
            <v>0.21</v>
          </cell>
          <cell r="N868">
            <v>0.81</v>
          </cell>
          <cell r="O868">
            <v>0.21</v>
          </cell>
        </row>
        <row r="869">
          <cell r="I869">
            <v>2000902</v>
          </cell>
          <cell r="J869">
            <v>1.02</v>
          </cell>
          <cell r="K869">
            <v>1.02</v>
          </cell>
          <cell r="L869">
            <v>0.21</v>
          </cell>
          <cell r="M869">
            <v>0.81</v>
          </cell>
          <cell r="N869">
            <v>1.02</v>
          </cell>
          <cell r="O869">
            <v>1.02</v>
          </cell>
        </row>
        <row r="870">
          <cell r="I870">
            <v>2000950</v>
          </cell>
          <cell r="J870">
            <v>950</v>
          </cell>
          <cell r="K870">
            <v>0.59</v>
          </cell>
          <cell r="L870">
            <v>0.59</v>
          </cell>
          <cell r="M870">
            <v>0.59</v>
          </cell>
          <cell r="N870">
            <v>0.59</v>
          </cell>
        </row>
        <row r="871">
          <cell r="I871">
            <v>2000951</v>
          </cell>
          <cell r="J871">
            <v>1.07</v>
          </cell>
          <cell r="K871">
            <v>1.07</v>
          </cell>
          <cell r="L871">
            <v>0.21</v>
          </cell>
          <cell r="M871">
            <v>0.21</v>
          </cell>
          <cell r="N871">
            <v>0.86</v>
          </cell>
          <cell r="O871">
            <v>0.21</v>
          </cell>
        </row>
        <row r="872">
          <cell r="I872">
            <v>2000952</v>
          </cell>
          <cell r="J872">
            <v>1.07</v>
          </cell>
          <cell r="K872">
            <v>1.07</v>
          </cell>
          <cell r="L872">
            <v>0.21</v>
          </cell>
          <cell r="M872">
            <v>0.86</v>
          </cell>
          <cell r="N872">
            <v>1.07</v>
          </cell>
          <cell r="O872">
            <v>1.07</v>
          </cell>
        </row>
        <row r="873">
          <cell r="I873">
            <v>2001000</v>
          </cell>
          <cell r="J873">
            <v>1000</v>
          </cell>
          <cell r="K873">
            <v>1.02</v>
          </cell>
          <cell r="L873">
            <v>1.02</v>
          </cell>
          <cell r="M873">
            <v>1.02</v>
          </cell>
          <cell r="N873">
            <v>1.02</v>
          </cell>
        </row>
        <row r="874">
          <cell r="I874">
            <v>2001001</v>
          </cell>
          <cell r="J874">
            <v>1.1200000000000001</v>
          </cell>
          <cell r="K874">
            <v>1.1200000000000001</v>
          </cell>
          <cell r="L874">
            <v>0.21</v>
          </cell>
          <cell r="M874">
            <v>0.21</v>
          </cell>
          <cell r="N874">
            <v>0.91</v>
          </cell>
          <cell r="O874">
            <v>0.21</v>
          </cell>
        </row>
        <row r="875">
          <cell r="I875">
            <v>2001002</v>
          </cell>
          <cell r="J875">
            <v>1.1200000000000001</v>
          </cell>
          <cell r="K875">
            <v>1.1200000000000001</v>
          </cell>
          <cell r="L875">
            <v>0.21</v>
          </cell>
          <cell r="M875">
            <v>0.91</v>
          </cell>
          <cell r="N875">
            <v>1.1200000000000001</v>
          </cell>
          <cell r="O875">
            <v>1.1200000000000001</v>
          </cell>
        </row>
        <row r="876">
          <cell r="I876">
            <v>2001050</v>
          </cell>
          <cell r="J876">
            <v>1050</v>
          </cell>
          <cell r="K876">
            <v>1.07</v>
          </cell>
          <cell r="L876">
            <v>1.07</v>
          </cell>
          <cell r="M876">
            <v>1.07</v>
          </cell>
          <cell r="N876">
            <v>1.07</v>
          </cell>
        </row>
        <row r="877">
          <cell r="I877">
            <v>2001051</v>
          </cell>
          <cell r="J877">
            <v>1.17</v>
          </cell>
          <cell r="K877">
            <v>1.17</v>
          </cell>
          <cell r="L877">
            <v>0.21</v>
          </cell>
          <cell r="M877">
            <v>0.21</v>
          </cell>
          <cell r="N877">
            <v>0.96</v>
          </cell>
          <cell r="O877">
            <v>0.21</v>
          </cell>
        </row>
        <row r="878">
          <cell r="I878">
            <v>2001052</v>
          </cell>
          <cell r="J878">
            <v>1.17</v>
          </cell>
          <cell r="K878">
            <v>1.17</v>
          </cell>
          <cell r="L878">
            <v>0.21</v>
          </cell>
          <cell r="M878">
            <v>0.96</v>
          </cell>
          <cell r="N878">
            <v>1.17</v>
          </cell>
          <cell r="O878">
            <v>1.17</v>
          </cell>
        </row>
        <row r="879">
          <cell r="I879">
            <v>2001100</v>
          </cell>
          <cell r="J879">
            <v>1100</v>
          </cell>
          <cell r="K879">
            <v>1.1200000000000001</v>
          </cell>
          <cell r="L879">
            <v>1.1200000000000001</v>
          </cell>
          <cell r="M879">
            <v>1.1200000000000001</v>
          </cell>
          <cell r="N879">
            <v>1.1200000000000001</v>
          </cell>
        </row>
        <row r="880">
          <cell r="I880">
            <v>2001101</v>
          </cell>
          <cell r="J880">
            <v>1.22</v>
          </cell>
          <cell r="K880">
            <v>1.22</v>
          </cell>
          <cell r="L880">
            <v>0.21</v>
          </cell>
          <cell r="M880">
            <v>0.21</v>
          </cell>
          <cell r="N880">
            <v>1.01</v>
          </cell>
          <cell r="O880">
            <v>0.21</v>
          </cell>
        </row>
        <row r="881">
          <cell r="I881">
            <v>2001102</v>
          </cell>
          <cell r="J881">
            <v>1.22</v>
          </cell>
          <cell r="K881">
            <v>1.22</v>
          </cell>
          <cell r="L881">
            <v>0.21</v>
          </cell>
          <cell r="M881">
            <v>1.01</v>
          </cell>
          <cell r="N881">
            <v>1.22</v>
          </cell>
          <cell r="O881">
            <v>1.22</v>
          </cell>
        </row>
        <row r="882">
          <cell r="I882">
            <v>2001150</v>
          </cell>
          <cell r="J882">
            <v>1150</v>
          </cell>
          <cell r="K882">
            <v>1.17</v>
          </cell>
          <cell r="L882">
            <v>1.17</v>
          </cell>
          <cell r="M882">
            <v>1.17</v>
          </cell>
          <cell r="N882">
            <v>1.17</v>
          </cell>
        </row>
        <row r="883">
          <cell r="I883">
            <v>2001151</v>
          </cell>
          <cell r="J883">
            <v>1.27</v>
          </cell>
          <cell r="K883">
            <v>1.27</v>
          </cell>
          <cell r="L883">
            <v>0.21</v>
          </cell>
          <cell r="M883">
            <v>0.21</v>
          </cell>
          <cell r="N883">
            <v>1.06</v>
          </cell>
          <cell r="O883">
            <v>0.21</v>
          </cell>
        </row>
        <row r="884">
          <cell r="I884">
            <v>2001152</v>
          </cell>
          <cell r="J884">
            <v>1.27</v>
          </cell>
          <cell r="K884">
            <v>1.27</v>
          </cell>
          <cell r="L884">
            <v>0.21</v>
          </cell>
          <cell r="M884">
            <v>1.06</v>
          </cell>
          <cell r="N884">
            <v>1.27</v>
          </cell>
          <cell r="O884">
            <v>1.27</v>
          </cell>
        </row>
        <row r="885">
          <cell r="I885">
            <v>2001200</v>
          </cell>
          <cell r="J885">
            <v>1200</v>
          </cell>
          <cell r="K885">
            <v>1.22</v>
          </cell>
          <cell r="L885">
            <v>1.22</v>
          </cell>
          <cell r="M885">
            <v>1.22</v>
          </cell>
          <cell r="N885">
            <v>1.22</v>
          </cell>
        </row>
        <row r="886">
          <cell r="I886">
            <v>2001201</v>
          </cell>
          <cell r="J886">
            <v>1.32</v>
          </cell>
          <cell r="K886">
            <v>1.32</v>
          </cell>
          <cell r="L886">
            <v>0.21</v>
          </cell>
          <cell r="M886">
            <v>0.21</v>
          </cell>
          <cell r="N886">
            <v>1.1100000000000001</v>
          </cell>
          <cell r="O886">
            <v>0.21</v>
          </cell>
        </row>
        <row r="887">
          <cell r="I887">
            <v>2001202</v>
          </cell>
          <cell r="J887">
            <v>1.32</v>
          </cell>
          <cell r="K887">
            <v>1.32</v>
          </cell>
          <cell r="L887">
            <v>0.21</v>
          </cell>
          <cell r="M887">
            <v>1.1100000000000001</v>
          </cell>
          <cell r="N887">
            <v>1.32</v>
          </cell>
          <cell r="O887">
            <v>1.32</v>
          </cell>
        </row>
        <row r="888">
          <cell r="I888">
            <v>2001250</v>
          </cell>
          <cell r="J888">
            <v>1250</v>
          </cell>
          <cell r="K888">
            <v>1.27</v>
          </cell>
          <cell r="L888">
            <v>1.27</v>
          </cell>
          <cell r="M888">
            <v>1.27</v>
          </cell>
          <cell r="N888">
            <v>1.27</v>
          </cell>
        </row>
        <row r="889">
          <cell r="I889">
            <v>2001251</v>
          </cell>
          <cell r="J889">
            <v>1.37</v>
          </cell>
          <cell r="K889">
            <v>1.37</v>
          </cell>
          <cell r="L889">
            <v>0.21</v>
          </cell>
          <cell r="M889">
            <v>0.21</v>
          </cell>
          <cell r="N889">
            <v>1.1599999999999999</v>
          </cell>
          <cell r="O889">
            <v>0.21</v>
          </cell>
        </row>
        <row r="890">
          <cell r="I890">
            <v>2001252</v>
          </cell>
          <cell r="J890">
            <v>1.37</v>
          </cell>
          <cell r="K890">
            <v>1.37</v>
          </cell>
          <cell r="L890">
            <v>0.21</v>
          </cell>
          <cell r="M890">
            <v>1.1599999999999999</v>
          </cell>
          <cell r="N890">
            <v>1.37</v>
          </cell>
          <cell r="O890">
            <v>1.37</v>
          </cell>
        </row>
        <row r="891">
          <cell r="I891">
            <v>2001300</v>
          </cell>
          <cell r="J891">
            <v>1300</v>
          </cell>
          <cell r="K891">
            <v>1.32</v>
          </cell>
          <cell r="L891">
            <v>1.32</v>
          </cell>
          <cell r="M891">
            <v>1.32</v>
          </cell>
          <cell r="N891">
            <v>1.32</v>
          </cell>
        </row>
        <row r="892">
          <cell r="I892">
            <v>2001301</v>
          </cell>
          <cell r="J892">
            <v>1.42</v>
          </cell>
          <cell r="K892">
            <v>1.42</v>
          </cell>
          <cell r="L892">
            <v>0.21</v>
          </cell>
          <cell r="M892">
            <v>0.21</v>
          </cell>
          <cell r="N892">
            <v>1.21</v>
          </cell>
          <cell r="O892">
            <v>0.21</v>
          </cell>
        </row>
        <row r="893">
          <cell r="I893">
            <v>2001302</v>
          </cell>
          <cell r="J893">
            <v>1.42</v>
          </cell>
          <cell r="K893">
            <v>1.42</v>
          </cell>
          <cell r="L893">
            <v>0.21</v>
          </cell>
          <cell r="M893">
            <v>1.21</v>
          </cell>
          <cell r="N893">
            <v>1.42</v>
          </cell>
          <cell r="O893">
            <v>1.42</v>
          </cell>
        </row>
        <row r="894">
          <cell r="I894">
            <v>2001350</v>
          </cell>
          <cell r="J894">
            <v>1350</v>
          </cell>
          <cell r="K894">
            <v>1.37</v>
          </cell>
          <cell r="L894">
            <v>1.37</v>
          </cell>
          <cell r="M894">
            <v>1.37</v>
          </cell>
          <cell r="N894">
            <v>1.37</v>
          </cell>
        </row>
        <row r="895">
          <cell r="I895">
            <v>2001351</v>
          </cell>
          <cell r="J895">
            <v>1.47</v>
          </cell>
          <cell r="K895">
            <v>1.47</v>
          </cell>
          <cell r="L895">
            <v>0.21</v>
          </cell>
          <cell r="M895">
            <v>0.21</v>
          </cell>
          <cell r="N895">
            <v>1.26</v>
          </cell>
          <cell r="O895">
            <v>0.21</v>
          </cell>
        </row>
        <row r="896">
          <cell r="I896">
            <v>2001352</v>
          </cell>
          <cell r="J896">
            <v>1.47</v>
          </cell>
          <cell r="K896">
            <v>1.47</v>
          </cell>
          <cell r="L896">
            <v>0.21</v>
          </cell>
          <cell r="M896">
            <v>1.26</v>
          </cell>
          <cell r="N896">
            <v>1.474</v>
          </cell>
          <cell r="O896">
            <v>1.474</v>
          </cell>
        </row>
        <row r="897">
          <cell r="I897">
            <v>2001400</v>
          </cell>
          <cell r="J897">
            <v>1400</v>
          </cell>
          <cell r="K897">
            <v>1.42</v>
          </cell>
          <cell r="L897">
            <v>1.42</v>
          </cell>
          <cell r="M897">
            <v>1.42</v>
          </cell>
          <cell r="N897">
            <v>1.42</v>
          </cell>
        </row>
        <row r="898">
          <cell r="I898">
            <v>2001401</v>
          </cell>
          <cell r="J898">
            <v>1.52</v>
          </cell>
          <cell r="K898">
            <v>1.52</v>
          </cell>
          <cell r="L898">
            <v>0.21</v>
          </cell>
          <cell r="M898">
            <v>0.21</v>
          </cell>
          <cell r="N898">
            <v>1.31</v>
          </cell>
          <cell r="O898">
            <v>0.21</v>
          </cell>
        </row>
        <row r="899">
          <cell r="I899">
            <v>2001402</v>
          </cell>
          <cell r="J899">
            <v>1.52</v>
          </cell>
          <cell r="K899">
            <v>1.52</v>
          </cell>
          <cell r="L899">
            <v>0.21</v>
          </cell>
          <cell r="M899">
            <v>1.31</v>
          </cell>
          <cell r="N899">
            <v>1.52</v>
          </cell>
          <cell r="O899">
            <v>1.52</v>
          </cell>
        </row>
        <row r="900">
          <cell r="I900">
            <v>2001450</v>
          </cell>
          <cell r="J900">
            <v>1450</v>
          </cell>
          <cell r="K900">
            <v>1.47</v>
          </cell>
          <cell r="L900">
            <v>1.47</v>
          </cell>
          <cell r="M900">
            <v>1.47</v>
          </cell>
          <cell r="N900">
            <v>1.47</v>
          </cell>
        </row>
        <row r="901">
          <cell r="I901">
            <v>2001451</v>
          </cell>
          <cell r="J901">
            <v>1.57</v>
          </cell>
          <cell r="K901">
            <v>1.57</v>
          </cell>
          <cell r="L901">
            <v>0.21</v>
          </cell>
          <cell r="M901">
            <v>0.21</v>
          </cell>
          <cell r="N901">
            <v>1.36</v>
          </cell>
          <cell r="O901">
            <v>0.21</v>
          </cell>
        </row>
        <row r="902">
          <cell r="I902">
            <v>2001452</v>
          </cell>
          <cell r="J902">
            <v>1.57</v>
          </cell>
          <cell r="K902">
            <v>1.57</v>
          </cell>
          <cell r="L902">
            <v>0.21</v>
          </cell>
          <cell r="M902">
            <v>1.36</v>
          </cell>
          <cell r="N902">
            <v>1.57</v>
          </cell>
          <cell r="O902">
            <v>1.57</v>
          </cell>
        </row>
        <row r="903">
          <cell r="I903">
            <v>2001500</v>
          </cell>
          <cell r="J903">
            <v>1500</v>
          </cell>
          <cell r="K903">
            <v>1.52</v>
          </cell>
          <cell r="L903">
            <v>1.52</v>
          </cell>
          <cell r="M903">
            <v>1.52</v>
          </cell>
          <cell r="N903">
            <v>1.52</v>
          </cell>
        </row>
        <row r="904">
          <cell r="I904">
            <v>2001501</v>
          </cell>
          <cell r="J904">
            <v>1.63</v>
          </cell>
          <cell r="K904">
            <v>1.63</v>
          </cell>
          <cell r="L904">
            <v>0.21</v>
          </cell>
          <cell r="M904">
            <v>0.21</v>
          </cell>
          <cell r="N904">
            <v>1.42</v>
          </cell>
          <cell r="O904">
            <v>0.21</v>
          </cell>
        </row>
        <row r="905">
          <cell r="I905">
            <v>2001502</v>
          </cell>
          <cell r="J905">
            <v>1.63</v>
          </cell>
          <cell r="K905">
            <v>1.63</v>
          </cell>
          <cell r="L905">
            <v>0.21</v>
          </cell>
          <cell r="M905">
            <v>1.42</v>
          </cell>
          <cell r="N905">
            <v>1.63</v>
          </cell>
          <cell r="O905">
            <v>1.63</v>
          </cell>
        </row>
        <row r="906">
          <cell r="I906">
            <v>2001600</v>
          </cell>
          <cell r="J906">
            <v>1600</v>
          </cell>
          <cell r="K906">
            <v>1.63</v>
          </cell>
          <cell r="L906">
            <v>1.63</v>
          </cell>
          <cell r="M906">
            <v>1.63</v>
          </cell>
          <cell r="N906">
            <v>1.63</v>
          </cell>
        </row>
        <row r="907">
          <cell r="I907">
            <v>2001601</v>
          </cell>
          <cell r="J907">
            <v>1.73</v>
          </cell>
          <cell r="K907">
            <v>1.73</v>
          </cell>
          <cell r="L907">
            <v>0.21</v>
          </cell>
          <cell r="M907">
            <v>0.21</v>
          </cell>
          <cell r="N907">
            <v>1.52</v>
          </cell>
          <cell r="O907">
            <v>0.21</v>
          </cell>
        </row>
        <row r="908">
          <cell r="I908">
            <v>2001602</v>
          </cell>
          <cell r="J908">
            <v>1.73</v>
          </cell>
          <cell r="K908">
            <v>1.73</v>
          </cell>
          <cell r="L908">
            <v>0.21</v>
          </cell>
          <cell r="M908">
            <v>1.52</v>
          </cell>
          <cell r="N908">
            <v>1.73</v>
          </cell>
          <cell r="O908">
            <v>1.73</v>
          </cell>
        </row>
        <row r="909">
          <cell r="I909">
            <v>2001700</v>
          </cell>
          <cell r="J909">
            <v>1700</v>
          </cell>
          <cell r="K909">
            <v>1.73</v>
          </cell>
          <cell r="L909">
            <v>1.73</v>
          </cell>
          <cell r="M909">
            <v>1.73</v>
          </cell>
          <cell r="N909">
            <v>1.73</v>
          </cell>
        </row>
        <row r="910">
          <cell r="I910">
            <v>2001701</v>
          </cell>
          <cell r="J910">
            <v>1.83</v>
          </cell>
          <cell r="K910">
            <v>1.83</v>
          </cell>
          <cell r="L910">
            <v>0.21</v>
          </cell>
          <cell r="M910">
            <v>0.21</v>
          </cell>
          <cell r="N910">
            <v>1.62</v>
          </cell>
          <cell r="O910">
            <v>0.21</v>
          </cell>
        </row>
        <row r="911">
          <cell r="I911">
            <v>2001702</v>
          </cell>
          <cell r="J911">
            <v>1.83</v>
          </cell>
          <cell r="K911">
            <v>1.83</v>
          </cell>
          <cell r="L911">
            <v>0.21</v>
          </cell>
          <cell r="M911">
            <v>1.62</v>
          </cell>
          <cell r="N911">
            <v>1.83</v>
          </cell>
          <cell r="O911">
            <v>1.83</v>
          </cell>
        </row>
        <row r="912">
          <cell r="I912">
            <v>2001800</v>
          </cell>
          <cell r="J912">
            <v>1800</v>
          </cell>
          <cell r="K912">
            <v>1.83</v>
          </cell>
          <cell r="L912">
            <v>1.83</v>
          </cell>
          <cell r="M912">
            <v>1.83</v>
          </cell>
          <cell r="N912">
            <v>1.83</v>
          </cell>
        </row>
        <row r="913">
          <cell r="I913">
            <v>2001801</v>
          </cell>
          <cell r="J913">
            <v>1.93</v>
          </cell>
          <cell r="K913">
            <v>1.93</v>
          </cell>
          <cell r="L913">
            <v>0.21</v>
          </cell>
          <cell r="M913">
            <v>0.21</v>
          </cell>
          <cell r="N913">
            <v>1.72</v>
          </cell>
          <cell r="O913">
            <v>0.21</v>
          </cell>
        </row>
        <row r="914">
          <cell r="I914">
            <v>2001802</v>
          </cell>
          <cell r="J914">
            <v>1.93</v>
          </cell>
          <cell r="K914">
            <v>1.93</v>
          </cell>
          <cell r="L914">
            <v>0.21</v>
          </cell>
          <cell r="M914">
            <v>1.72</v>
          </cell>
          <cell r="N914">
            <v>1.93</v>
          </cell>
          <cell r="O914">
            <v>1.93</v>
          </cell>
        </row>
        <row r="915">
          <cell r="I915">
            <v>2001900</v>
          </cell>
          <cell r="J915">
            <v>1900</v>
          </cell>
          <cell r="K915">
            <v>1.93</v>
          </cell>
          <cell r="L915">
            <v>1.93</v>
          </cell>
          <cell r="M915">
            <v>1.93</v>
          </cell>
          <cell r="N915">
            <v>1.93</v>
          </cell>
        </row>
        <row r="916">
          <cell r="I916">
            <v>2001901</v>
          </cell>
          <cell r="J916">
            <v>2.83</v>
          </cell>
          <cell r="K916">
            <v>2.83</v>
          </cell>
          <cell r="L916">
            <v>0.18</v>
          </cell>
          <cell r="M916">
            <v>0.18</v>
          </cell>
          <cell r="N916">
            <v>2.65</v>
          </cell>
          <cell r="O916">
            <v>0.18</v>
          </cell>
        </row>
        <row r="917">
          <cell r="I917">
            <v>2001902</v>
          </cell>
          <cell r="J917">
            <v>2.83</v>
          </cell>
          <cell r="K917">
            <v>2.83</v>
          </cell>
          <cell r="L917">
            <v>0.18</v>
          </cell>
          <cell r="M917">
            <v>2.65</v>
          </cell>
          <cell r="N917">
            <v>2.83</v>
          </cell>
          <cell r="O917">
            <v>2.83</v>
          </cell>
        </row>
        <row r="918">
          <cell r="I918">
            <v>2002000</v>
          </cell>
          <cell r="J918">
            <v>2000</v>
          </cell>
          <cell r="K918">
            <v>2.83</v>
          </cell>
          <cell r="L918">
            <v>2.83</v>
          </cell>
          <cell r="M918">
            <v>2.83</v>
          </cell>
          <cell r="N918">
            <v>2.83</v>
          </cell>
        </row>
        <row r="919">
          <cell r="I919">
            <v>2002001</v>
          </cell>
          <cell r="J919">
            <v>3.04</v>
          </cell>
          <cell r="K919">
            <v>3.04</v>
          </cell>
          <cell r="L919">
            <v>0.18</v>
          </cell>
          <cell r="M919">
            <v>0.18</v>
          </cell>
          <cell r="N919">
            <v>2.86</v>
          </cell>
          <cell r="O919">
            <v>0.18</v>
          </cell>
        </row>
        <row r="920">
          <cell r="I920">
            <v>2002002</v>
          </cell>
          <cell r="J920">
            <v>3.04</v>
          </cell>
          <cell r="K920">
            <v>3.04</v>
          </cell>
          <cell r="L920">
            <v>0.18</v>
          </cell>
          <cell r="M920">
            <v>2.86</v>
          </cell>
          <cell r="N920">
            <v>3.04</v>
          </cell>
          <cell r="O920">
            <v>3.04</v>
          </cell>
        </row>
        <row r="921">
          <cell r="I921">
            <v>2002100</v>
          </cell>
          <cell r="J921">
            <v>2100</v>
          </cell>
          <cell r="K921">
            <v>3.04</v>
          </cell>
          <cell r="L921">
            <v>3.04</v>
          </cell>
          <cell r="M921">
            <v>3.04</v>
          </cell>
          <cell r="N921">
            <v>3.04</v>
          </cell>
        </row>
        <row r="922">
          <cell r="I922">
            <v>2002101</v>
          </cell>
          <cell r="J922">
            <v>3.25</v>
          </cell>
          <cell r="K922">
            <v>3.25</v>
          </cell>
          <cell r="L922">
            <v>0.18</v>
          </cell>
          <cell r="M922">
            <v>0.18</v>
          </cell>
          <cell r="N922">
            <v>3.07</v>
          </cell>
          <cell r="O922">
            <v>0.18</v>
          </cell>
        </row>
        <row r="923">
          <cell r="I923">
            <v>2002102</v>
          </cell>
          <cell r="J923">
            <v>3.25</v>
          </cell>
          <cell r="K923">
            <v>3.25</v>
          </cell>
          <cell r="L923">
            <v>0.18</v>
          </cell>
          <cell r="M923">
            <v>3.07</v>
          </cell>
          <cell r="N923">
            <v>3.25</v>
          </cell>
          <cell r="O923">
            <v>3.25</v>
          </cell>
        </row>
        <row r="924">
          <cell r="I924">
            <v>2002200</v>
          </cell>
          <cell r="J924">
            <v>2200</v>
          </cell>
          <cell r="K924">
            <v>3.25</v>
          </cell>
          <cell r="L924">
            <v>3.25</v>
          </cell>
          <cell r="M924">
            <v>3.25</v>
          </cell>
          <cell r="N924">
            <v>3.25</v>
          </cell>
        </row>
        <row r="925">
          <cell r="I925">
            <v>2002201</v>
          </cell>
          <cell r="J925">
            <v>3.46</v>
          </cell>
          <cell r="K925">
            <v>3.46</v>
          </cell>
          <cell r="L925">
            <v>0.18</v>
          </cell>
          <cell r="M925">
            <v>0.18</v>
          </cell>
          <cell r="N925">
            <v>3.28</v>
          </cell>
          <cell r="O925">
            <v>0.18</v>
          </cell>
        </row>
        <row r="926">
          <cell r="I926">
            <v>2002202</v>
          </cell>
          <cell r="J926">
            <v>3.46</v>
          </cell>
          <cell r="K926">
            <v>3.46</v>
          </cell>
          <cell r="L926">
            <v>0.18</v>
          </cell>
          <cell r="M926">
            <v>3.28</v>
          </cell>
          <cell r="N926">
            <v>3.46</v>
          </cell>
          <cell r="O926">
            <v>3.46</v>
          </cell>
        </row>
        <row r="927">
          <cell r="I927">
            <v>2002300</v>
          </cell>
          <cell r="J927">
            <v>2300</v>
          </cell>
          <cell r="K927">
            <v>3.46</v>
          </cell>
          <cell r="L927">
            <v>3.46</v>
          </cell>
          <cell r="M927">
            <v>3.46</v>
          </cell>
          <cell r="N927">
            <v>3.46</v>
          </cell>
        </row>
        <row r="928">
          <cell r="I928">
            <v>2002301</v>
          </cell>
          <cell r="J928">
            <v>3.69</v>
          </cell>
          <cell r="K928">
            <v>3.69</v>
          </cell>
          <cell r="L928">
            <v>0.18</v>
          </cell>
          <cell r="M928">
            <v>0.18</v>
          </cell>
          <cell r="N928">
            <v>3.51</v>
          </cell>
          <cell r="O928">
            <v>0.18</v>
          </cell>
        </row>
        <row r="929">
          <cell r="I929">
            <v>2002302</v>
          </cell>
          <cell r="J929">
            <v>3.69</v>
          </cell>
          <cell r="K929">
            <v>3.69</v>
          </cell>
          <cell r="L929">
            <v>0.18</v>
          </cell>
          <cell r="M929">
            <v>3.51</v>
          </cell>
          <cell r="N929">
            <v>3.69</v>
          </cell>
          <cell r="O929">
            <v>3.69</v>
          </cell>
        </row>
        <row r="930">
          <cell r="I930">
            <v>2002400</v>
          </cell>
          <cell r="J930">
            <v>2400</v>
          </cell>
          <cell r="K930">
            <v>3.69</v>
          </cell>
          <cell r="L930">
            <v>3.69</v>
          </cell>
          <cell r="M930">
            <v>3.69</v>
          </cell>
          <cell r="N930">
            <v>3.69</v>
          </cell>
        </row>
        <row r="931">
          <cell r="I931">
            <v>2002401</v>
          </cell>
          <cell r="J931">
            <v>3.92</v>
          </cell>
          <cell r="K931">
            <v>3.92</v>
          </cell>
          <cell r="L931">
            <v>0.18</v>
          </cell>
          <cell r="M931">
            <v>0.18</v>
          </cell>
          <cell r="N931">
            <v>3.74</v>
          </cell>
          <cell r="O931">
            <v>0.18</v>
          </cell>
        </row>
        <row r="932">
          <cell r="I932">
            <v>2002402</v>
          </cell>
          <cell r="J932">
            <v>3.92</v>
          </cell>
          <cell r="K932">
            <v>3.92</v>
          </cell>
          <cell r="L932">
            <v>0.18</v>
          </cell>
          <cell r="M932">
            <v>3.74</v>
          </cell>
          <cell r="N932">
            <v>3.92</v>
          </cell>
          <cell r="O932">
            <v>3.92</v>
          </cell>
        </row>
        <row r="933">
          <cell r="I933">
            <v>2002500</v>
          </cell>
          <cell r="J933">
            <v>2500</v>
          </cell>
          <cell r="K933">
            <v>3.92</v>
          </cell>
          <cell r="L933">
            <v>3.92</v>
          </cell>
          <cell r="M933">
            <v>3.92</v>
          </cell>
          <cell r="N933">
            <v>3.92</v>
          </cell>
        </row>
        <row r="934">
          <cell r="I934">
            <v>2002501</v>
          </cell>
          <cell r="J934">
            <v>4.1500000000000004</v>
          </cell>
          <cell r="K934">
            <v>4.1500000000000004</v>
          </cell>
          <cell r="L934">
            <v>0.18</v>
          </cell>
          <cell r="M934">
            <v>0.18</v>
          </cell>
          <cell r="N934">
            <v>3.97</v>
          </cell>
          <cell r="O934">
            <v>0.18</v>
          </cell>
        </row>
        <row r="935">
          <cell r="I935">
            <v>2002502</v>
          </cell>
          <cell r="J935">
            <v>4.1500000000000004</v>
          </cell>
          <cell r="K935">
            <v>4.1500000000000004</v>
          </cell>
          <cell r="L935">
            <v>0.18</v>
          </cell>
          <cell r="M935">
            <v>3.97</v>
          </cell>
          <cell r="N935">
            <v>4.1500000000000004</v>
          </cell>
          <cell r="O935">
            <v>4.1500000000000004</v>
          </cell>
        </row>
        <row r="936">
          <cell r="I936">
            <v>2002600</v>
          </cell>
          <cell r="J936">
            <v>2600</v>
          </cell>
          <cell r="K936">
            <v>4.1500000000000004</v>
          </cell>
          <cell r="L936">
            <v>4.1500000000000004</v>
          </cell>
          <cell r="M936">
            <v>4.1500000000000004</v>
          </cell>
          <cell r="N936">
            <v>4.1500000000000004</v>
          </cell>
        </row>
        <row r="937">
          <cell r="I937">
            <v>2002601</v>
          </cell>
          <cell r="J937">
            <v>4.3899999999999997</v>
          </cell>
          <cell r="K937">
            <v>4.3899999999999997</v>
          </cell>
          <cell r="L937">
            <v>0.18</v>
          </cell>
          <cell r="M937">
            <v>0.18</v>
          </cell>
          <cell r="N937">
            <v>4.21</v>
          </cell>
          <cell r="O937">
            <v>0.18</v>
          </cell>
        </row>
        <row r="938">
          <cell r="I938">
            <v>2002602</v>
          </cell>
          <cell r="J938">
            <v>4.3899999999999997</v>
          </cell>
          <cell r="K938">
            <v>4.3899999999999997</v>
          </cell>
          <cell r="L938">
            <v>0.18</v>
          </cell>
          <cell r="M938">
            <v>4.21</v>
          </cell>
          <cell r="N938">
            <v>4.3899999999999997</v>
          </cell>
          <cell r="O938">
            <v>4.3899999999999997</v>
          </cell>
        </row>
        <row r="939">
          <cell r="I939">
            <v>2002700</v>
          </cell>
          <cell r="J939">
            <v>2700</v>
          </cell>
          <cell r="K939">
            <v>4.3899999999999997</v>
          </cell>
          <cell r="L939">
            <v>4.3899999999999997</v>
          </cell>
          <cell r="M939">
            <v>4.3899999999999997</v>
          </cell>
          <cell r="N939">
            <v>4.3899999999999997</v>
          </cell>
        </row>
        <row r="940">
          <cell r="I940">
            <v>2002701</v>
          </cell>
          <cell r="J940">
            <v>4.6399999999999997</v>
          </cell>
          <cell r="K940">
            <v>4.6399999999999997</v>
          </cell>
          <cell r="L940">
            <v>0.18</v>
          </cell>
          <cell r="M940">
            <v>0.18</v>
          </cell>
          <cell r="N940">
            <v>4.46</v>
          </cell>
          <cell r="O940">
            <v>0.18</v>
          </cell>
        </row>
        <row r="941">
          <cell r="I941">
            <v>2002702</v>
          </cell>
          <cell r="J941">
            <v>4.6399999999999997</v>
          </cell>
          <cell r="K941">
            <v>4.6399999999999997</v>
          </cell>
          <cell r="L941">
            <v>0.18</v>
          </cell>
          <cell r="M941">
            <v>4.46</v>
          </cell>
          <cell r="N941">
            <v>4.6399999999999997</v>
          </cell>
          <cell r="O941">
            <v>4.6399999999999997</v>
          </cell>
        </row>
        <row r="942">
          <cell r="I942">
            <v>2002800</v>
          </cell>
          <cell r="J942">
            <v>2800</v>
          </cell>
          <cell r="K942">
            <v>4.6399999999999997</v>
          </cell>
          <cell r="L942">
            <v>4.6399999999999997</v>
          </cell>
          <cell r="M942">
            <v>4.6399999999999997</v>
          </cell>
          <cell r="N942">
            <v>4.6399999999999997</v>
          </cell>
        </row>
        <row r="943">
          <cell r="I943">
            <v>2002801</v>
          </cell>
          <cell r="J943">
            <v>4.8899999999999997</v>
          </cell>
          <cell r="K943">
            <v>4.8899999999999997</v>
          </cell>
          <cell r="L943">
            <v>0.18</v>
          </cell>
          <cell r="M943">
            <v>0.18</v>
          </cell>
          <cell r="N943">
            <v>4.71</v>
          </cell>
          <cell r="O943">
            <v>0.18</v>
          </cell>
        </row>
        <row r="944">
          <cell r="I944">
            <v>2002802</v>
          </cell>
          <cell r="J944">
            <v>4.8899999999999997</v>
          </cell>
          <cell r="K944">
            <v>4.8899999999999997</v>
          </cell>
          <cell r="L944">
            <v>0.18</v>
          </cell>
          <cell r="M944">
            <v>4.71</v>
          </cell>
          <cell r="N944">
            <v>4.8899999999999997</v>
          </cell>
          <cell r="O944">
            <v>4.8899999999999997</v>
          </cell>
        </row>
        <row r="945">
          <cell r="I945">
            <v>2002803</v>
          </cell>
          <cell r="J945" t="str">
            <v>*********</v>
          </cell>
          <cell r="K945" t="str">
            <v>*********</v>
          </cell>
          <cell r="L945" t="str">
            <v>*********</v>
          </cell>
          <cell r="M945" t="str">
            <v>*********</v>
          </cell>
          <cell r="N945" t="str">
            <v>*********</v>
          </cell>
          <cell r="O945" t="str">
            <v>*********</v>
          </cell>
        </row>
        <row r="946">
          <cell r="J946" t="str">
            <v>VU-250A</v>
          </cell>
          <cell r="K946" t="str">
            <v>掘削（砂無）</v>
          </cell>
        </row>
        <row r="947">
          <cell r="J947" t="str">
            <v>管底</v>
          </cell>
          <cell r="K947" t="str">
            <v>掘削（砂有）</v>
          </cell>
          <cell r="L947" t="str">
            <v>砂180ﾟ</v>
          </cell>
          <cell r="M947" t="str">
            <v>砕石埋戻</v>
          </cell>
          <cell r="N947" t="str">
            <v>埋戻し</v>
          </cell>
          <cell r="O947" t="str">
            <v>残土処分</v>
          </cell>
        </row>
        <row r="948">
          <cell r="I948">
            <v>2500299</v>
          </cell>
          <cell r="J948" t="str">
            <v>立上り</v>
          </cell>
          <cell r="K948" t="str">
            <v>*********</v>
          </cell>
          <cell r="L948" t="str">
            <v>*********</v>
          </cell>
          <cell r="M948" t="str">
            <v>*********</v>
          </cell>
          <cell r="N948" t="str">
            <v>*********</v>
          </cell>
          <cell r="O948" t="str">
            <v>*********</v>
          </cell>
        </row>
        <row r="949">
          <cell r="I949">
            <v>2500300</v>
          </cell>
          <cell r="J949">
            <v>300</v>
          </cell>
          <cell r="K949">
            <v>0.2</v>
          </cell>
          <cell r="L949">
            <v>0.14000000000000001</v>
          </cell>
          <cell r="M949">
            <v>0.06</v>
          </cell>
          <cell r="N949">
            <v>0.14000000000000001</v>
          </cell>
          <cell r="O949">
            <v>0.06</v>
          </cell>
        </row>
        <row r="950">
          <cell r="I950">
            <v>2500301</v>
          </cell>
          <cell r="J950">
            <v>0.27</v>
          </cell>
          <cell r="K950">
            <v>0.27</v>
          </cell>
          <cell r="L950">
            <v>0.13</v>
          </cell>
          <cell r="M950">
            <v>0.19</v>
          </cell>
          <cell r="N950">
            <v>0.08</v>
          </cell>
          <cell r="O950">
            <v>0.19</v>
          </cell>
        </row>
        <row r="951">
          <cell r="I951">
            <v>2500302</v>
          </cell>
          <cell r="J951">
            <v>0.27</v>
          </cell>
          <cell r="K951">
            <v>0.27</v>
          </cell>
          <cell r="L951">
            <v>0.13</v>
          </cell>
          <cell r="M951">
            <v>0.08</v>
          </cell>
          <cell r="N951">
            <v>0.27</v>
          </cell>
          <cell r="O951">
            <v>0.27</v>
          </cell>
        </row>
        <row r="952">
          <cell r="I952">
            <v>2500350</v>
          </cell>
          <cell r="J952">
            <v>350</v>
          </cell>
          <cell r="K952">
            <v>0.23</v>
          </cell>
          <cell r="L952">
            <v>0.17</v>
          </cell>
          <cell r="M952">
            <v>0.06</v>
          </cell>
          <cell r="N952">
            <v>0.17</v>
          </cell>
          <cell r="O952">
            <v>0.06</v>
          </cell>
        </row>
        <row r="953">
          <cell r="I953">
            <v>2500351</v>
          </cell>
          <cell r="J953">
            <v>0.3</v>
          </cell>
          <cell r="K953">
            <v>0.3</v>
          </cell>
          <cell r="L953">
            <v>0.13</v>
          </cell>
          <cell r="M953">
            <v>0.19</v>
          </cell>
          <cell r="N953">
            <v>0.11</v>
          </cell>
          <cell r="O953">
            <v>0.19</v>
          </cell>
        </row>
        <row r="954">
          <cell r="I954">
            <v>2500352</v>
          </cell>
          <cell r="J954">
            <v>0.3</v>
          </cell>
          <cell r="K954">
            <v>0.3</v>
          </cell>
          <cell r="L954">
            <v>0.13</v>
          </cell>
          <cell r="M954">
            <v>0.11</v>
          </cell>
          <cell r="N954">
            <v>0.3</v>
          </cell>
          <cell r="O954">
            <v>0.3</v>
          </cell>
        </row>
        <row r="955">
          <cell r="I955">
            <v>2500400</v>
          </cell>
          <cell r="J955">
            <v>400</v>
          </cell>
          <cell r="K955">
            <v>0.27</v>
          </cell>
          <cell r="L955">
            <v>0.21</v>
          </cell>
          <cell r="M955">
            <v>0.06</v>
          </cell>
          <cell r="N955">
            <v>0.21</v>
          </cell>
          <cell r="O955">
            <v>0.06</v>
          </cell>
        </row>
        <row r="956">
          <cell r="I956">
            <v>2500401</v>
          </cell>
          <cell r="J956">
            <v>0.33</v>
          </cell>
          <cell r="K956">
            <v>0.33</v>
          </cell>
          <cell r="L956">
            <v>0.13</v>
          </cell>
          <cell r="M956">
            <v>0.19</v>
          </cell>
          <cell r="N956">
            <v>0.14000000000000001</v>
          </cell>
          <cell r="O956">
            <v>0.19</v>
          </cell>
        </row>
        <row r="957">
          <cell r="I957">
            <v>2500402</v>
          </cell>
          <cell r="J957">
            <v>0.33</v>
          </cell>
          <cell r="K957">
            <v>0.33</v>
          </cell>
          <cell r="L957">
            <v>0.13</v>
          </cell>
          <cell r="M957">
            <v>0.14000000000000001</v>
          </cell>
          <cell r="N957">
            <v>0.33</v>
          </cell>
          <cell r="O957">
            <v>0.33</v>
          </cell>
        </row>
        <row r="958">
          <cell r="I958">
            <v>2500450</v>
          </cell>
          <cell r="J958">
            <v>450</v>
          </cell>
          <cell r="K958">
            <v>0.3</v>
          </cell>
          <cell r="L958">
            <v>0.24</v>
          </cell>
          <cell r="M958">
            <v>0.06</v>
          </cell>
          <cell r="N958">
            <v>0.24</v>
          </cell>
          <cell r="O958">
            <v>0.06</v>
          </cell>
        </row>
        <row r="959">
          <cell r="I959">
            <v>2500451</v>
          </cell>
          <cell r="J959">
            <v>0.37</v>
          </cell>
          <cell r="K959">
            <v>0.37</v>
          </cell>
          <cell r="L959">
            <v>0.13</v>
          </cell>
          <cell r="M959">
            <v>0.19</v>
          </cell>
          <cell r="N959">
            <v>0.18</v>
          </cell>
          <cell r="O959">
            <v>0.19</v>
          </cell>
        </row>
        <row r="960">
          <cell r="I960">
            <v>2500452</v>
          </cell>
          <cell r="J960">
            <v>0.37</v>
          </cell>
          <cell r="K960">
            <v>0.37</v>
          </cell>
          <cell r="L960">
            <v>0.13</v>
          </cell>
          <cell r="M960">
            <v>0.18</v>
          </cell>
          <cell r="N960">
            <v>0.37</v>
          </cell>
          <cell r="O960">
            <v>0.37</v>
          </cell>
        </row>
        <row r="961">
          <cell r="I961">
            <v>2500500</v>
          </cell>
          <cell r="J961">
            <v>500</v>
          </cell>
          <cell r="K961">
            <v>0.33</v>
          </cell>
          <cell r="L961">
            <v>0.27</v>
          </cell>
          <cell r="M961">
            <v>0.06</v>
          </cell>
          <cell r="N961">
            <v>0.27</v>
          </cell>
          <cell r="O961">
            <v>0.06</v>
          </cell>
        </row>
        <row r="962">
          <cell r="I962">
            <v>2500501</v>
          </cell>
          <cell r="J962">
            <v>0.4</v>
          </cell>
          <cell r="K962">
            <v>0.4</v>
          </cell>
          <cell r="L962">
            <v>0.13</v>
          </cell>
          <cell r="M962">
            <v>0.19</v>
          </cell>
          <cell r="N962">
            <v>0.21</v>
          </cell>
          <cell r="O962">
            <v>0.19</v>
          </cell>
        </row>
        <row r="963">
          <cell r="I963">
            <v>2500502</v>
          </cell>
          <cell r="J963">
            <v>0.4</v>
          </cell>
          <cell r="K963">
            <v>0.4</v>
          </cell>
          <cell r="L963">
            <v>0.13</v>
          </cell>
          <cell r="M963">
            <v>0.21</v>
          </cell>
          <cell r="N963">
            <v>0.4</v>
          </cell>
          <cell r="O963">
            <v>0.4</v>
          </cell>
        </row>
        <row r="964">
          <cell r="I964">
            <v>2500550</v>
          </cell>
          <cell r="J964">
            <v>550</v>
          </cell>
          <cell r="K964">
            <v>0.37</v>
          </cell>
          <cell r="L964">
            <v>0.31</v>
          </cell>
          <cell r="M964">
            <v>0.06</v>
          </cell>
          <cell r="N964">
            <v>0.31</v>
          </cell>
          <cell r="O964">
            <v>0.06</v>
          </cell>
        </row>
        <row r="965">
          <cell r="I965">
            <v>2500551</v>
          </cell>
          <cell r="J965">
            <v>0.43</v>
          </cell>
          <cell r="K965">
            <v>0.43</v>
          </cell>
          <cell r="L965">
            <v>0.13</v>
          </cell>
          <cell r="M965">
            <v>0.19</v>
          </cell>
          <cell r="N965">
            <v>0.24</v>
          </cell>
          <cell r="O965">
            <v>0.19</v>
          </cell>
        </row>
        <row r="966">
          <cell r="I966">
            <v>2500552</v>
          </cell>
          <cell r="J966">
            <v>0.43</v>
          </cell>
          <cell r="K966">
            <v>0.43</v>
          </cell>
          <cell r="L966">
            <v>0.13</v>
          </cell>
          <cell r="M966">
            <v>0.24</v>
          </cell>
          <cell r="N966">
            <v>0.43</v>
          </cell>
          <cell r="O966">
            <v>0.43</v>
          </cell>
        </row>
        <row r="967">
          <cell r="I967">
            <v>2500600</v>
          </cell>
          <cell r="J967">
            <v>600</v>
          </cell>
          <cell r="K967">
            <v>0.4</v>
          </cell>
          <cell r="L967">
            <v>0.34</v>
          </cell>
          <cell r="M967">
            <v>0.06</v>
          </cell>
          <cell r="N967">
            <v>0.34</v>
          </cell>
          <cell r="O967">
            <v>0.06</v>
          </cell>
        </row>
        <row r="968">
          <cell r="I968">
            <v>2500601</v>
          </cell>
          <cell r="J968">
            <v>0.47</v>
          </cell>
          <cell r="K968">
            <v>0.47</v>
          </cell>
          <cell r="L968">
            <v>0.13</v>
          </cell>
          <cell r="M968">
            <v>0.19</v>
          </cell>
          <cell r="N968">
            <v>0.28000000000000003</v>
          </cell>
          <cell r="O968">
            <v>0.19</v>
          </cell>
        </row>
        <row r="969">
          <cell r="I969">
            <v>2500602</v>
          </cell>
          <cell r="J969">
            <v>0.47</v>
          </cell>
          <cell r="K969">
            <v>0.47</v>
          </cell>
          <cell r="L969">
            <v>0.13</v>
          </cell>
          <cell r="M969">
            <v>0.28000000000000003</v>
          </cell>
          <cell r="N969">
            <v>0.47</v>
          </cell>
          <cell r="O969">
            <v>0.47</v>
          </cell>
        </row>
        <row r="970">
          <cell r="I970">
            <v>2500650</v>
          </cell>
          <cell r="J970">
            <v>650</v>
          </cell>
          <cell r="K970">
            <v>0.43</v>
          </cell>
          <cell r="L970">
            <v>0.37</v>
          </cell>
          <cell r="M970">
            <v>0.06</v>
          </cell>
          <cell r="N970">
            <v>0.37</v>
          </cell>
          <cell r="O970">
            <v>0.06</v>
          </cell>
        </row>
        <row r="971">
          <cell r="I971">
            <v>2500651</v>
          </cell>
          <cell r="J971">
            <v>0.5</v>
          </cell>
          <cell r="K971">
            <v>0.5</v>
          </cell>
          <cell r="L971">
            <v>0.13</v>
          </cell>
          <cell r="M971">
            <v>0.19</v>
          </cell>
          <cell r="N971">
            <v>0.31</v>
          </cell>
          <cell r="O971">
            <v>0.19</v>
          </cell>
        </row>
        <row r="972">
          <cell r="I972">
            <v>2500652</v>
          </cell>
          <cell r="J972">
            <v>0.5</v>
          </cell>
          <cell r="K972">
            <v>0.5</v>
          </cell>
          <cell r="L972">
            <v>0.13</v>
          </cell>
          <cell r="M972">
            <v>0.31</v>
          </cell>
          <cell r="N972">
            <v>0.5</v>
          </cell>
          <cell r="O972">
            <v>0.5</v>
          </cell>
        </row>
        <row r="973">
          <cell r="I973">
            <v>2500700</v>
          </cell>
          <cell r="J973">
            <v>700</v>
          </cell>
          <cell r="K973">
            <v>0.47</v>
          </cell>
          <cell r="L973">
            <v>0.41</v>
          </cell>
          <cell r="M973">
            <v>0.06</v>
          </cell>
          <cell r="N973">
            <v>0.41</v>
          </cell>
          <cell r="O973">
            <v>0.06</v>
          </cell>
        </row>
        <row r="974">
          <cell r="I974">
            <v>2500701</v>
          </cell>
          <cell r="J974">
            <v>0.53</v>
          </cell>
          <cell r="K974">
            <v>0.53</v>
          </cell>
          <cell r="L974">
            <v>0.13</v>
          </cell>
          <cell r="M974">
            <v>0.19</v>
          </cell>
          <cell r="N974">
            <v>0.34</v>
          </cell>
          <cell r="O974">
            <v>0.19</v>
          </cell>
        </row>
        <row r="975">
          <cell r="I975">
            <v>2500702</v>
          </cell>
          <cell r="J975">
            <v>0.53</v>
          </cell>
          <cell r="K975">
            <v>0.53</v>
          </cell>
          <cell r="L975">
            <v>0.13</v>
          </cell>
          <cell r="M975">
            <v>0.34</v>
          </cell>
          <cell r="N975">
            <v>0.53</v>
          </cell>
          <cell r="O975">
            <v>0.53</v>
          </cell>
        </row>
        <row r="976">
          <cell r="I976">
            <v>2500750</v>
          </cell>
          <cell r="J976">
            <v>750</v>
          </cell>
          <cell r="K976">
            <v>0.5</v>
          </cell>
          <cell r="L976">
            <v>0.44</v>
          </cell>
          <cell r="M976">
            <v>0.06</v>
          </cell>
          <cell r="N976">
            <v>0.44</v>
          </cell>
          <cell r="O976">
            <v>0.06</v>
          </cell>
        </row>
        <row r="977">
          <cell r="I977">
            <v>2500751</v>
          </cell>
          <cell r="J977">
            <v>0.56999999999999995</v>
          </cell>
          <cell r="K977">
            <v>0.56999999999999995</v>
          </cell>
          <cell r="L977">
            <v>0.13</v>
          </cell>
          <cell r="M977">
            <v>0.19</v>
          </cell>
          <cell r="N977">
            <v>0.38</v>
          </cell>
          <cell r="O977">
            <v>0.19</v>
          </cell>
        </row>
        <row r="978">
          <cell r="I978">
            <v>2500752</v>
          </cell>
          <cell r="J978">
            <v>0.56999999999999995</v>
          </cell>
          <cell r="K978">
            <v>0.56999999999999995</v>
          </cell>
          <cell r="L978">
            <v>0.13</v>
          </cell>
          <cell r="M978">
            <v>0.38</v>
          </cell>
          <cell r="N978">
            <v>0.56999999999999995</v>
          </cell>
          <cell r="O978">
            <v>0.56999999999999995</v>
          </cell>
        </row>
        <row r="979">
          <cell r="I979">
            <v>2500800</v>
          </cell>
          <cell r="J979">
            <v>800</v>
          </cell>
          <cell r="K979">
            <v>0.53</v>
          </cell>
          <cell r="L979">
            <v>0.47</v>
          </cell>
          <cell r="M979">
            <v>0.06</v>
          </cell>
          <cell r="N979">
            <v>0.47</v>
          </cell>
          <cell r="O979">
            <v>0.06</v>
          </cell>
        </row>
        <row r="980">
          <cell r="I980">
            <v>2500801</v>
          </cell>
          <cell r="J980">
            <v>0.6</v>
          </cell>
          <cell r="K980">
            <v>0.6</v>
          </cell>
          <cell r="L980">
            <v>0.13</v>
          </cell>
          <cell r="M980">
            <v>0.19</v>
          </cell>
          <cell r="N980">
            <v>0.41</v>
          </cell>
          <cell r="O980">
            <v>0.19</v>
          </cell>
        </row>
        <row r="981">
          <cell r="I981">
            <v>2500802</v>
          </cell>
          <cell r="J981">
            <v>0.6</v>
          </cell>
          <cell r="K981">
            <v>0.6</v>
          </cell>
          <cell r="L981">
            <v>0.13</v>
          </cell>
          <cell r="M981">
            <v>0.41</v>
          </cell>
          <cell r="N981">
            <v>0.6</v>
          </cell>
          <cell r="O981">
            <v>0.6</v>
          </cell>
        </row>
        <row r="982">
          <cell r="I982">
            <v>2500850</v>
          </cell>
          <cell r="J982">
            <v>850</v>
          </cell>
          <cell r="K982">
            <v>0.56999999999999995</v>
          </cell>
          <cell r="L982">
            <v>0.51</v>
          </cell>
          <cell r="M982">
            <v>0.06</v>
          </cell>
          <cell r="N982">
            <v>0.51</v>
          </cell>
          <cell r="O982">
            <v>0.06</v>
          </cell>
        </row>
        <row r="983">
          <cell r="I983">
            <v>2500851</v>
          </cell>
          <cell r="J983">
            <v>0.63</v>
          </cell>
          <cell r="K983">
            <v>0.63</v>
          </cell>
          <cell r="L983">
            <v>0.13</v>
          </cell>
          <cell r="M983">
            <v>0.19</v>
          </cell>
          <cell r="N983">
            <v>0.44</v>
          </cell>
          <cell r="O983">
            <v>0.19</v>
          </cell>
        </row>
        <row r="984">
          <cell r="I984">
            <v>2500852</v>
          </cell>
          <cell r="J984">
            <v>0.63</v>
          </cell>
          <cell r="K984">
            <v>0.63</v>
          </cell>
          <cell r="L984">
            <v>0.13</v>
          </cell>
          <cell r="M984">
            <v>0.44</v>
          </cell>
          <cell r="N984">
            <v>0.63</v>
          </cell>
          <cell r="O984">
            <v>0.63</v>
          </cell>
        </row>
        <row r="985">
          <cell r="I985">
            <v>2500900</v>
          </cell>
          <cell r="J985">
            <v>900</v>
          </cell>
          <cell r="K985">
            <v>0.6</v>
          </cell>
          <cell r="L985">
            <v>0.54</v>
          </cell>
          <cell r="M985">
            <v>0.06</v>
          </cell>
          <cell r="N985">
            <v>0.54</v>
          </cell>
          <cell r="O985">
            <v>0.06</v>
          </cell>
        </row>
        <row r="986">
          <cell r="I986">
            <v>2500901</v>
          </cell>
          <cell r="J986">
            <v>1.07</v>
          </cell>
          <cell r="K986">
            <v>1.07</v>
          </cell>
          <cell r="L986">
            <v>0.22</v>
          </cell>
          <cell r="M986">
            <v>0.28000000000000003</v>
          </cell>
          <cell r="N986">
            <v>0.79</v>
          </cell>
          <cell r="O986">
            <v>0.28000000000000003</v>
          </cell>
        </row>
        <row r="987">
          <cell r="I987">
            <v>2500902</v>
          </cell>
          <cell r="J987">
            <v>1.07</v>
          </cell>
          <cell r="K987">
            <v>1.07</v>
          </cell>
          <cell r="L987">
            <v>0.22</v>
          </cell>
          <cell r="M987">
            <v>0.79</v>
          </cell>
          <cell r="N987">
            <v>1.07</v>
          </cell>
          <cell r="O987">
            <v>1.07</v>
          </cell>
        </row>
        <row r="988">
          <cell r="I988">
            <v>2500950</v>
          </cell>
          <cell r="J988">
            <v>950</v>
          </cell>
          <cell r="K988">
            <v>0.63</v>
          </cell>
          <cell r="L988">
            <v>0.56999999999999995</v>
          </cell>
          <cell r="M988">
            <v>0.06</v>
          </cell>
          <cell r="N988">
            <v>0.56999999999999995</v>
          </cell>
          <cell r="O988">
            <v>0.06</v>
          </cell>
        </row>
        <row r="989">
          <cell r="I989">
            <v>2500951</v>
          </cell>
          <cell r="J989">
            <v>1.1200000000000001</v>
          </cell>
          <cell r="K989">
            <v>1.1200000000000001</v>
          </cell>
          <cell r="L989">
            <v>0.22</v>
          </cell>
          <cell r="M989">
            <v>0.28000000000000003</v>
          </cell>
          <cell r="N989">
            <v>0.84</v>
          </cell>
          <cell r="O989">
            <v>0.28000000000000003</v>
          </cell>
        </row>
        <row r="990">
          <cell r="I990">
            <v>2500952</v>
          </cell>
          <cell r="J990">
            <v>1.22</v>
          </cell>
          <cell r="K990">
            <v>1.22</v>
          </cell>
          <cell r="L990">
            <v>0.22</v>
          </cell>
          <cell r="M990">
            <v>0.84</v>
          </cell>
          <cell r="N990">
            <v>1.22</v>
          </cell>
          <cell r="O990">
            <v>1.22</v>
          </cell>
        </row>
        <row r="991">
          <cell r="I991">
            <v>2501000</v>
          </cell>
          <cell r="J991">
            <v>1000</v>
          </cell>
          <cell r="K991">
            <v>1.07</v>
          </cell>
          <cell r="L991">
            <v>1.01</v>
          </cell>
          <cell r="M991">
            <v>0.06</v>
          </cell>
          <cell r="N991">
            <v>1.01</v>
          </cell>
          <cell r="O991">
            <v>0.06</v>
          </cell>
        </row>
        <row r="992">
          <cell r="I992">
            <v>2501001</v>
          </cell>
          <cell r="J992">
            <v>1.17</v>
          </cell>
          <cell r="K992">
            <v>1.17</v>
          </cell>
          <cell r="L992">
            <v>0.22</v>
          </cell>
          <cell r="M992">
            <v>0.28000000000000003</v>
          </cell>
          <cell r="N992">
            <v>0.89</v>
          </cell>
          <cell r="O992">
            <v>0.28000000000000003</v>
          </cell>
        </row>
        <row r="993">
          <cell r="I993">
            <v>2501002</v>
          </cell>
          <cell r="J993">
            <v>1.17</v>
          </cell>
          <cell r="K993">
            <v>1.17</v>
          </cell>
          <cell r="L993">
            <v>0.22</v>
          </cell>
          <cell r="M993">
            <v>0.89</v>
          </cell>
          <cell r="N993">
            <v>1.17</v>
          </cell>
          <cell r="O993">
            <v>1.17</v>
          </cell>
        </row>
        <row r="994">
          <cell r="I994">
            <v>2501050</v>
          </cell>
          <cell r="J994">
            <v>1050</v>
          </cell>
          <cell r="K994">
            <v>1.1200000000000001</v>
          </cell>
          <cell r="L994">
            <v>1.06</v>
          </cell>
          <cell r="M994">
            <v>0.06</v>
          </cell>
          <cell r="N994">
            <v>1.06</v>
          </cell>
          <cell r="O994">
            <v>0.06</v>
          </cell>
        </row>
        <row r="995">
          <cell r="I995">
            <v>2501051</v>
          </cell>
          <cell r="J995">
            <v>1.23</v>
          </cell>
          <cell r="K995">
            <v>1.23</v>
          </cell>
          <cell r="L995">
            <v>0.22</v>
          </cell>
          <cell r="M995">
            <v>0.28000000000000003</v>
          </cell>
          <cell r="N995">
            <v>0.95</v>
          </cell>
          <cell r="O995">
            <v>0.28000000000000003</v>
          </cell>
        </row>
        <row r="996">
          <cell r="I996">
            <v>2501052</v>
          </cell>
          <cell r="J996">
            <v>1.23</v>
          </cell>
          <cell r="K996">
            <v>1.23</v>
          </cell>
          <cell r="L996">
            <v>0.22</v>
          </cell>
          <cell r="M996">
            <v>0.95</v>
          </cell>
          <cell r="N996">
            <v>1.23</v>
          </cell>
          <cell r="O996">
            <v>1.23</v>
          </cell>
        </row>
        <row r="997">
          <cell r="I997">
            <v>2501100</v>
          </cell>
          <cell r="J997">
            <v>1100</v>
          </cell>
          <cell r="K997">
            <v>1.17</v>
          </cell>
          <cell r="L997">
            <v>1.1100000000000001</v>
          </cell>
          <cell r="M997">
            <v>0.06</v>
          </cell>
          <cell r="N997">
            <v>1.1100000000000001</v>
          </cell>
          <cell r="O997">
            <v>0.06</v>
          </cell>
        </row>
        <row r="998">
          <cell r="I998">
            <v>2501101</v>
          </cell>
          <cell r="J998">
            <v>1.28</v>
          </cell>
          <cell r="K998">
            <v>1.28</v>
          </cell>
          <cell r="L998">
            <v>0.22</v>
          </cell>
          <cell r="M998">
            <v>0.28000000000000003</v>
          </cell>
          <cell r="N998">
            <v>1</v>
          </cell>
          <cell r="O998">
            <v>0.28000000000000003</v>
          </cell>
        </row>
        <row r="999">
          <cell r="I999">
            <v>2501102</v>
          </cell>
          <cell r="J999">
            <v>1.28</v>
          </cell>
          <cell r="K999">
            <v>1.28</v>
          </cell>
          <cell r="L999">
            <v>0.22</v>
          </cell>
          <cell r="M999">
            <v>1</v>
          </cell>
          <cell r="N999">
            <v>1.28</v>
          </cell>
          <cell r="O999">
            <v>1.28</v>
          </cell>
        </row>
        <row r="1000">
          <cell r="I1000">
            <v>2501150</v>
          </cell>
          <cell r="J1000">
            <v>1150</v>
          </cell>
          <cell r="K1000">
            <v>1.23</v>
          </cell>
          <cell r="L1000">
            <v>1.17</v>
          </cell>
          <cell r="M1000">
            <v>0.06</v>
          </cell>
          <cell r="N1000">
            <v>1.17</v>
          </cell>
          <cell r="O1000">
            <v>0.06</v>
          </cell>
        </row>
        <row r="1001">
          <cell r="I1001">
            <v>2501151</v>
          </cell>
          <cell r="J1001">
            <v>1.33</v>
          </cell>
          <cell r="K1001">
            <v>1.33</v>
          </cell>
          <cell r="L1001">
            <v>0.22</v>
          </cell>
          <cell r="M1001">
            <v>0.28000000000000003</v>
          </cell>
          <cell r="N1001">
            <v>1.05</v>
          </cell>
          <cell r="O1001">
            <v>0.28000000000000003</v>
          </cell>
        </row>
        <row r="1002">
          <cell r="I1002">
            <v>2501152</v>
          </cell>
          <cell r="J1002">
            <v>1.33</v>
          </cell>
          <cell r="K1002">
            <v>1.33</v>
          </cell>
          <cell r="L1002">
            <v>0.22</v>
          </cell>
          <cell r="M1002">
            <v>1.05</v>
          </cell>
          <cell r="N1002">
            <v>1.33</v>
          </cell>
          <cell r="O1002">
            <v>1.33</v>
          </cell>
        </row>
        <row r="1003">
          <cell r="I1003">
            <v>2501200</v>
          </cell>
          <cell r="J1003">
            <v>1200</v>
          </cell>
          <cell r="K1003">
            <v>1.28</v>
          </cell>
          <cell r="L1003">
            <v>1.22</v>
          </cell>
          <cell r="M1003">
            <v>0.06</v>
          </cell>
          <cell r="N1003">
            <v>1.22</v>
          </cell>
          <cell r="O1003">
            <v>0.06</v>
          </cell>
        </row>
        <row r="1004">
          <cell r="I1004">
            <v>2501201</v>
          </cell>
          <cell r="J1004">
            <v>1.39</v>
          </cell>
          <cell r="K1004">
            <v>1.39</v>
          </cell>
          <cell r="L1004">
            <v>0.22</v>
          </cell>
          <cell r="M1004">
            <v>0.28000000000000003</v>
          </cell>
          <cell r="N1004">
            <v>1.1100000000000001</v>
          </cell>
          <cell r="O1004">
            <v>0.28000000000000003</v>
          </cell>
        </row>
        <row r="1005">
          <cell r="I1005">
            <v>2501202</v>
          </cell>
          <cell r="J1005">
            <v>1.39</v>
          </cell>
          <cell r="K1005">
            <v>1.39</v>
          </cell>
          <cell r="L1005">
            <v>0.22</v>
          </cell>
          <cell r="M1005">
            <v>1.1100000000000001</v>
          </cell>
          <cell r="N1005">
            <v>1.39</v>
          </cell>
          <cell r="O1005">
            <v>1.39</v>
          </cell>
        </row>
        <row r="1006">
          <cell r="I1006">
            <v>2501250</v>
          </cell>
          <cell r="J1006">
            <v>1250</v>
          </cell>
          <cell r="K1006">
            <v>1.33</v>
          </cell>
          <cell r="L1006">
            <v>1.27</v>
          </cell>
          <cell r="M1006">
            <v>0.06</v>
          </cell>
          <cell r="N1006">
            <v>1.27</v>
          </cell>
          <cell r="O1006">
            <v>0.06</v>
          </cell>
        </row>
        <row r="1007">
          <cell r="I1007">
            <v>2501251</v>
          </cell>
          <cell r="J1007">
            <v>1.44</v>
          </cell>
          <cell r="K1007">
            <v>1.44</v>
          </cell>
          <cell r="L1007">
            <v>0.22</v>
          </cell>
          <cell r="M1007">
            <v>0.28000000000000003</v>
          </cell>
          <cell r="N1007">
            <v>1.1599999999999999</v>
          </cell>
          <cell r="O1007">
            <v>0.28000000000000003</v>
          </cell>
        </row>
        <row r="1008">
          <cell r="I1008">
            <v>2501252</v>
          </cell>
          <cell r="J1008">
            <v>1.44</v>
          </cell>
          <cell r="K1008">
            <v>1.44</v>
          </cell>
          <cell r="L1008">
            <v>0.22</v>
          </cell>
          <cell r="M1008">
            <v>1.1599999999999999</v>
          </cell>
          <cell r="N1008">
            <v>1.44</v>
          </cell>
          <cell r="O1008">
            <v>1.44</v>
          </cell>
        </row>
        <row r="1009">
          <cell r="I1009">
            <v>2501300</v>
          </cell>
          <cell r="J1009">
            <v>1300</v>
          </cell>
          <cell r="K1009">
            <v>1.39</v>
          </cell>
          <cell r="L1009">
            <v>1.33</v>
          </cell>
          <cell r="M1009">
            <v>0.06</v>
          </cell>
          <cell r="N1009">
            <v>1.33</v>
          </cell>
          <cell r="O1009">
            <v>0.06</v>
          </cell>
        </row>
        <row r="1010">
          <cell r="I1010">
            <v>2501301</v>
          </cell>
          <cell r="J1010">
            <v>1.49</v>
          </cell>
          <cell r="K1010">
            <v>1.49</v>
          </cell>
          <cell r="L1010">
            <v>0.22</v>
          </cell>
          <cell r="M1010">
            <v>0.28000000000000003</v>
          </cell>
          <cell r="N1010">
            <v>1.21</v>
          </cell>
          <cell r="O1010">
            <v>0.28000000000000003</v>
          </cell>
        </row>
        <row r="1011">
          <cell r="I1011">
            <v>2501302</v>
          </cell>
          <cell r="J1011">
            <v>1.49</v>
          </cell>
          <cell r="K1011">
            <v>1.49</v>
          </cell>
          <cell r="L1011">
            <v>0.22</v>
          </cell>
          <cell r="M1011">
            <v>1.21</v>
          </cell>
          <cell r="N1011">
            <v>1.49</v>
          </cell>
          <cell r="O1011">
            <v>1.49</v>
          </cell>
        </row>
        <row r="1012">
          <cell r="I1012">
            <v>2501350</v>
          </cell>
          <cell r="J1012">
            <v>1350</v>
          </cell>
          <cell r="K1012">
            <v>1.44</v>
          </cell>
          <cell r="L1012">
            <v>1.38</v>
          </cell>
          <cell r="M1012">
            <v>0.06</v>
          </cell>
          <cell r="N1012">
            <v>1.38</v>
          </cell>
          <cell r="O1012">
            <v>0.06</v>
          </cell>
        </row>
        <row r="1013">
          <cell r="I1013">
            <v>2501351</v>
          </cell>
          <cell r="J1013">
            <v>1.55</v>
          </cell>
          <cell r="K1013">
            <v>1.55</v>
          </cell>
          <cell r="L1013">
            <v>0.22</v>
          </cell>
          <cell r="M1013">
            <v>0.28000000000000003</v>
          </cell>
          <cell r="N1013">
            <v>1.27</v>
          </cell>
          <cell r="O1013">
            <v>0.28000000000000003</v>
          </cell>
        </row>
        <row r="1014">
          <cell r="I1014">
            <v>2501352</v>
          </cell>
          <cell r="J1014">
            <v>1.55</v>
          </cell>
          <cell r="K1014">
            <v>1.55</v>
          </cell>
          <cell r="L1014">
            <v>0.22</v>
          </cell>
          <cell r="M1014">
            <v>1.27</v>
          </cell>
          <cell r="N1014">
            <v>1.55</v>
          </cell>
          <cell r="O1014">
            <v>1.55</v>
          </cell>
        </row>
        <row r="1015">
          <cell r="I1015">
            <v>2501400</v>
          </cell>
          <cell r="J1015">
            <v>1400</v>
          </cell>
          <cell r="K1015">
            <v>1.49</v>
          </cell>
          <cell r="L1015">
            <v>1.43</v>
          </cell>
          <cell r="M1015">
            <v>0.06</v>
          </cell>
          <cell r="N1015">
            <v>1.43</v>
          </cell>
          <cell r="O1015">
            <v>0.06</v>
          </cell>
        </row>
        <row r="1016">
          <cell r="I1016">
            <v>2501401</v>
          </cell>
          <cell r="J1016">
            <v>1.6</v>
          </cell>
          <cell r="K1016">
            <v>1.6</v>
          </cell>
          <cell r="L1016">
            <v>0.22</v>
          </cell>
          <cell r="M1016">
            <v>0.28000000000000003</v>
          </cell>
          <cell r="N1016">
            <v>1.32</v>
          </cell>
          <cell r="O1016">
            <v>0.28000000000000003</v>
          </cell>
        </row>
        <row r="1017">
          <cell r="I1017">
            <v>2501402</v>
          </cell>
          <cell r="J1017">
            <v>1.6</v>
          </cell>
          <cell r="K1017">
            <v>1.6</v>
          </cell>
          <cell r="L1017">
            <v>0.22</v>
          </cell>
          <cell r="M1017">
            <v>1.32</v>
          </cell>
          <cell r="N1017">
            <v>1.6</v>
          </cell>
          <cell r="O1017">
            <v>1.6</v>
          </cell>
        </row>
        <row r="1018">
          <cell r="I1018">
            <v>2501450</v>
          </cell>
          <cell r="J1018">
            <v>1450</v>
          </cell>
          <cell r="K1018">
            <v>1.55</v>
          </cell>
          <cell r="L1018">
            <v>1.49</v>
          </cell>
          <cell r="M1018">
            <v>0.06</v>
          </cell>
          <cell r="N1018">
            <v>1.49</v>
          </cell>
          <cell r="O1018">
            <v>0.06</v>
          </cell>
        </row>
        <row r="1019">
          <cell r="I1019">
            <v>2501451</v>
          </cell>
          <cell r="J1019">
            <v>1.65</v>
          </cell>
          <cell r="K1019">
            <v>1.65</v>
          </cell>
          <cell r="L1019">
            <v>0.22</v>
          </cell>
          <cell r="M1019">
            <v>0.28000000000000003</v>
          </cell>
          <cell r="N1019">
            <v>1.37</v>
          </cell>
          <cell r="O1019">
            <v>0.28000000000000003</v>
          </cell>
        </row>
        <row r="1020">
          <cell r="I1020">
            <v>2501452</v>
          </cell>
          <cell r="J1020">
            <v>1.65</v>
          </cell>
          <cell r="K1020">
            <v>1.65</v>
          </cell>
          <cell r="L1020">
            <v>0.22</v>
          </cell>
          <cell r="M1020">
            <v>1.37</v>
          </cell>
          <cell r="N1020">
            <v>1.65</v>
          </cell>
          <cell r="O1020">
            <v>1.65</v>
          </cell>
        </row>
        <row r="1021">
          <cell r="I1021">
            <v>2501500</v>
          </cell>
          <cell r="J1021">
            <v>1500</v>
          </cell>
          <cell r="K1021">
            <v>1.6</v>
          </cell>
          <cell r="L1021">
            <v>1.54</v>
          </cell>
          <cell r="M1021">
            <v>0.06</v>
          </cell>
          <cell r="N1021">
            <v>1.54</v>
          </cell>
          <cell r="O1021">
            <v>0.06</v>
          </cell>
        </row>
        <row r="1022">
          <cell r="I1022">
            <v>2501501</v>
          </cell>
          <cell r="J1022">
            <v>1.71</v>
          </cell>
          <cell r="K1022">
            <v>1.71</v>
          </cell>
          <cell r="L1022">
            <v>0.22</v>
          </cell>
          <cell r="M1022">
            <v>0.28000000000000003</v>
          </cell>
          <cell r="N1022">
            <v>1.43</v>
          </cell>
          <cell r="O1022">
            <v>0.28000000000000003</v>
          </cell>
        </row>
        <row r="1023">
          <cell r="I1023">
            <v>2501502</v>
          </cell>
          <cell r="J1023">
            <v>1.71</v>
          </cell>
          <cell r="K1023">
            <v>1.71</v>
          </cell>
          <cell r="L1023">
            <v>0.22</v>
          </cell>
          <cell r="M1023">
            <v>1.43</v>
          </cell>
          <cell r="N1023">
            <v>1.71</v>
          </cell>
          <cell r="O1023">
            <v>1.71</v>
          </cell>
        </row>
        <row r="1024">
          <cell r="I1024">
            <v>2501600</v>
          </cell>
          <cell r="J1024">
            <v>1600</v>
          </cell>
          <cell r="K1024">
            <v>1.71</v>
          </cell>
          <cell r="L1024">
            <v>1.65</v>
          </cell>
          <cell r="M1024">
            <v>0.06</v>
          </cell>
          <cell r="N1024">
            <v>1.65</v>
          </cell>
          <cell r="O1024">
            <v>0.06</v>
          </cell>
        </row>
        <row r="1025">
          <cell r="I1025">
            <v>2501601</v>
          </cell>
          <cell r="J1025">
            <v>1.81</v>
          </cell>
          <cell r="K1025">
            <v>1.81</v>
          </cell>
          <cell r="L1025">
            <v>0.22</v>
          </cell>
          <cell r="M1025">
            <v>0.28000000000000003</v>
          </cell>
          <cell r="N1025">
            <v>1.53</v>
          </cell>
          <cell r="O1025">
            <v>0.28000000000000003</v>
          </cell>
        </row>
        <row r="1026">
          <cell r="I1026">
            <v>2501602</v>
          </cell>
          <cell r="J1026">
            <v>1.81</v>
          </cell>
          <cell r="K1026">
            <v>1.81</v>
          </cell>
          <cell r="L1026">
            <v>0.22</v>
          </cell>
          <cell r="M1026">
            <v>1.53</v>
          </cell>
          <cell r="N1026">
            <v>1.81</v>
          </cell>
          <cell r="O1026">
            <v>1.81</v>
          </cell>
        </row>
        <row r="1027">
          <cell r="I1027">
            <v>2501700</v>
          </cell>
          <cell r="J1027">
            <v>1700</v>
          </cell>
          <cell r="K1027">
            <v>1.81</v>
          </cell>
          <cell r="L1027">
            <v>1.75</v>
          </cell>
          <cell r="M1027">
            <v>0.06</v>
          </cell>
          <cell r="N1027">
            <v>1.75</v>
          </cell>
          <cell r="O1027">
            <v>0.06</v>
          </cell>
        </row>
        <row r="1028">
          <cell r="I1028">
            <v>2501701</v>
          </cell>
          <cell r="J1028">
            <v>1.92</v>
          </cell>
          <cell r="K1028">
            <v>1.92</v>
          </cell>
          <cell r="L1028">
            <v>0.22</v>
          </cell>
          <cell r="M1028">
            <v>0.28000000000000003</v>
          </cell>
          <cell r="N1028">
            <v>1.64</v>
          </cell>
          <cell r="O1028">
            <v>0.28000000000000003</v>
          </cell>
        </row>
        <row r="1029">
          <cell r="I1029">
            <v>2501702</v>
          </cell>
          <cell r="J1029">
            <v>1.92</v>
          </cell>
          <cell r="K1029">
            <v>1.92</v>
          </cell>
          <cell r="L1029">
            <v>0.22</v>
          </cell>
          <cell r="M1029">
            <v>1.64</v>
          </cell>
          <cell r="N1029">
            <v>1.92</v>
          </cell>
          <cell r="O1029">
            <v>1.92</v>
          </cell>
        </row>
        <row r="1030">
          <cell r="I1030">
            <v>2501800</v>
          </cell>
          <cell r="J1030">
            <v>1800</v>
          </cell>
          <cell r="K1030">
            <v>1.92</v>
          </cell>
          <cell r="L1030">
            <v>1.86</v>
          </cell>
          <cell r="M1030">
            <v>0.06</v>
          </cell>
          <cell r="N1030">
            <v>1.86</v>
          </cell>
          <cell r="O1030">
            <v>0.06</v>
          </cell>
        </row>
        <row r="1031">
          <cell r="I1031">
            <v>2501801</v>
          </cell>
          <cell r="J1031">
            <v>2.0299999999999998</v>
          </cell>
          <cell r="K1031">
            <v>2.0299999999999998</v>
          </cell>
          <cell r="L1031">
            <v>0.22</v>
          </cell>
          <cell r="M1031">
            <v>0.28000000000000003</v>
          </cell>
          <cell r="N1031">
            <v>1.75</v>
          </cell>
          <cell r="O1031">
            <v>0.28000000000000003</v>
          </cell>
        </row>
        <row r="1032">
          <cell r="I1032">
            <v>2501802</v>
          </cell>
          <cell r="J1032">
            <v>2.0299999999999998</v>
          </cell>
          <cell r="K1032">
            <v>2.0299999999999998</v>
          </cell>
          <cell r="L1032">
            <v>0.22</v>
          </cell>
          <cell r="M1032">
            <v>1.75</v>
          </cell>
          <cell r="N1032">
            <v>2.0299999999999998</v>
          </cell>
          <cell r="O1032">
            <v>2.0299999999999998</v>
          </cell>
        </row>
        <row r="1033">
          <cell r="I1033">
            <v>2501900</v>
          </cell>
          <cell r="J1033">
            <v>1900</v>
          </cell>
          <cell r="K1033">
            <v>2.0299999999999998</v>
          </cell>
          <cell r="L1033">
            <v>1.97</v>
          </cell>
          <cell r="M1033">
            <v>0.06</v>
          </cell>
          <cell r="N1033">
            <v>1.97</v>
          </cell>
          <cell r="O1033">
            <v>0.06</v>
          </cell>
        </row>
        <row r="1034">
          <cell r="I1034">
            <v>2501901</v>
          </cell>
          <cell r="J1034">
            <v>2.93</v>
          </cell>
          <cell r="K1034">
            <v>2.93</v>
          </cell>
          <cell r="L1034">
            <v>0.19</v>
          </cell>
          <cell r="M1034">
            <v>0.25</v>
          </cell>
          <cell r="N1034">
            <v>2.68</v>
          </cell>
          <cell r="O1034">
            <v>0.25</v>
          </cell>
        </row>
        <row r="1035">
          <cell r="I1035">
            <v>2501902</v>
          </cell>
          <cell r="J1035">
            <v>2.93</v>
          </cell>
          <cell r="K1035">
            <v>2.93</v>
          </cell>
          <cell r="L1035">
            <v>0.19</v>
          </cell>
          <cell r="M1035">
            <v>2.68</v>
          </cell>
          <cell r="N1035">
            <v>2.93</v>
          </cell>
          <cell r="O1035">
            <v>2.93</v>
          </cell>
        </row>
        <row r="1036">
          <cell r="I1036">
            <v>2502000</v>
          </cell>
          <cell r="J1036">
            <v>2000</v>
          </cell>
          <cell r="K1036">
            <v>2.93</v>
          </cell>
          <cell r="L1036">
            <v>2.87</v>
          </cell>
          <cell r="M1036">
            <v>0.06</v>
          </cell>
          <cell r="N1036">
            <v>2.87</v>
          </cell>
          <cell r="O1036">
            <v>0.06</v>
          </cell>
        </row>
        <row r="1037">
          <cell r="I1037">
            <v>2502001</v>
          </cell>
          <cell r="J1037">
            <v>3.14</v>
          </cell>
          <cell r="K1037">
            <v>3.14</v>
          </cell>
          <cell r="L1037">
            <v>0.19</v>
          </cell>
          <cell r="M1037">
            <v>0.25</v>
          </cell>
          <cell r="N1037">
            <v>2.89</v>
          </cell>
          <cell r="O1037">
            <v>0.25</v>
          </cell>
        </row>
        <row r="1038">
          <cell r="I1038">
            <v>2502002</v>
          </cell>
          <cell r="J1038">
            <v>3.14</v>
          </cell>
          <cell r="K1038">
            <v>3.14</v>
          </cell>
          <cell r="L1038">
            <v>0.19</v>
          </cell>
          <cell r="M1038">
            <v>2.89</v>
          </cell>
          <cell r="N1038">
            <v>3.14</v>
          </cell>
          <cell r="O1038">
            <v>3.14</v>
          </cell>
        </row>
        <row r="1039">
          <cell r="I1039">
            <v>2502100</v>
          </cell>
          <cell r="J1039">
            <v>2100</v>
          </cell>
          <cell r="K1039">
            <v>3.14</v>
          </cell>
          <cell r="L1039">
            <v>3.08</v>
          </cell>
          <cell r="M1039">
            <v>0.06</v>
          </cell>
          <cell r="N1039">
            <v>3.08</v>
          </cell>
          <cell r="O1039">
            <v>0.06</v>
          </cell>
        </row>
        <row r="1040">
          <cell r="I1040">
            <v>2502101</v>
          </cell>
          <cell r="J1040">
            <v>3.36</v>
          </cell>
          <cell r="K1040">
            <v>3.36</v>
          </cell>
          <cell r="L1040">
            <v>0.19</v>
          </cell>
          <cell r="M1040">
            <v>0.25</v>
          </cell>
          <cell r="N1040">
            <v>3.11</v>
          </cell>
          <cell r="O1040">
            <v>0.25</v>
          </cell>
        </row>
        <row r="1041">
          <cell r="I1041">
            <v>2502102</v>
          </cell>
          <cell r="J1041">
            <v>3.36</v>
          </cell>
          <cell r="K1041">
            <v>3.36</v>
          </cell>
          <cell r="L1041">
            <v>0.19</v>
          </cell>
          <cell r="M1041">
            <v>3.11</v>
          </cell>
          <cell r="N1041">
            <v>3.36</v>
          </cell>
          <cell r="O1041">
            <v>3.36</v>
          </cell>
        </row>
        <row r="1042">
          <cell r="I1042">
            <v>2502200</v>
          </cell>
          <cell r="J1042">
            <v>2200</v>
          </cell>
          <cell r="K1042">
            <v>3.36</v>
          </cell>
          <cell r="L1042">
            <v>3.3</v>
          </cell>
          <cell r="M1042">
            <v>0.06</v>
          </cell>
          <cell r="N1042">
            <v>3.3</v>
          </cell>
          <cell r="O1042">
            <v>0.06</v>
          </cell>
        </row>
        <row r="1043">
          <cell r="I1043">
            <v>2502201</v>
          </cell>
          <cell r="J1043">
            <v>3.58</v>
          </cell>
          <cell r="K1043">
            <v>3.58</v>
          </cell>
          <cell r="L1043">
            <v>0.19</v>
          </cell>
          <cell r="M1043">
            <v>0.25</v>
          </cell>
          <cell r="N1043">
            <v>3.33</v>
          </cell>
          <cell r="O1043">
            <v>0.25</v>
          </cell>
        </row>
        <row r="1044">
          <cell r="I1044">
            <v>2502202</v>
          </cell>
          <cell r="J1044">
            <v>3.58</v>
          </cell>
          <cell r="K1044">
            <v>3.58</v>
          </cell>
          <cell r="L1044">
            <v>0.19</v>
          </cell>
          <cell r="M1044">
            <v>3.33</v>
          </cell>
          <cell r="N1044">
            <v>3.58</v>
          </cell>
          <cell r="O1044">
            <v>3.58</v>
          </cell>
        </row>
        <row r="1045">
          <cell r="I1045">
            <v>2502300</v>
          </cell>
          <cell r="J1045">
            <v>2300</v>
          </cell>
          <cell r="K1045">
            <v>3.58</v>
          </cell>
          <cell r="L1045">
            <v>3.52</v>
          </cell>
          <cell r="M1045">
            <v>0.06</v>
          </cell>
          <cell r="N1045">
            <v>3.52</v>
          </cell>
          <cell r="O1045">
            <v>0.06</v>
          </cell>
        </row>
        <row r="1046">
          <cell r="I1046">
            <v>2502301</v>
          </cell>
          <cell r="J1046">
            <v>3.81</v>
          </cell>
          <cell r="K1046">
            <v>3.81</v>
          </cell>
          <cell r="L1046">
            <v>0.19</v>
          </cell>
          <cell r="M1046">
            <v>0.25</v>
          </cell>
          <cell r="N1046">
            <v>3.56</v>
          </cell>
          <cell r="O1046">
            <v>0.25</v>
          </cell>
        </row>
        <row r="1047">
          <cell r="I1047">
            <v>2502302</v>
          </cell>
          <cell r="J1047">
            <v>3.81</v>
          </cell>
          <cell r="K1047">
            <v>3.81</v>
          </cell>
          <cell r="L1047">
            <v>0.19</v>
          </cell>
          <cell r="M1047">
            <v>3.56</v>
          </cell>
          <cell r="N1047">
            <v>3.81</v>
          </cell>
          <cell r="O1047">
            <v>3.81</v>
          </cell>
        </row>
        <row r="1048">
          <cell r="I1048">
            <v>2502400</v>
          </cell>
          <cell r="J1048">
            <v>2400</v>
          </cell>
          <cell r="K1048">
            <v>3.81</v>
          </cell>
          <cell r="L1048">
            <v>3.75</v>
          </cell>
          <cell r="M1048">
            <v>0.06</v>
          </cell>
          <cell r="N1048">
            <v>3.75</v>
          </cell>
          <cell r="O1048">
            <v>0.06</v>
          </cell>
        </row>
        <row r="1049">
          <cell r="I1049">
            <v>2502401</v>
          </cell>
          <cell r="J1049">
            <v>4.04</v>
          </cell>
          <cell r="K1049">
            <v>4.04</v>
          </cell>
          <cell r="L1049">
            <v>0.19</v>
          </cell>
          <cell r="M1049">
            <v>0.25</v>
          </cell>
          <cell r="N1049">
            <v>3.79</v>
          </cell>
          <cell r="O1049">
            <v>0.25</v>
          </cell>
        </row>
        <row r="1050">
          <cell r="I1050">
            <v>2502402</v>
          </cell>
          <cell r="J1050">
            <v>4.04</v>
          </cell>
          <cell r="K1050">
            <v>4.04</v>
          </cell>
          <cell r="L1050">
            <v>0.19</v>
          </cell>
          <cell r="M1050">
            <v>3.79</v>
          </cell>
          <cell r="N1050">
            <v>4.04</v>
          </cell>
          <cell r="O1050">
            <v>4.04</v>
          </cell>
        </row>
        <row r="1051">
          <cell r="I1051">
            <v>2502500</v>
          </cell>
          <cell r="J1051">
            <v>2500</v>
          </cell>
          <cell r="K1051">
            <v>4.04</v>
          </cell>
          <cell r="L1051">
            <v>3.98</v>
          </cell>
          <cell r="M1051">
            <v>0.06</v>
          </cell>
          <cell r="N1051">
            <v>3.98</v>
          </cell>
          <cell r="O1051">
            <v>0.06</v>
          </cell>
        </row>
        <row r="1052">
          <cell r="I1052">
            <v>2502501</v>
          </cell>
          <cell r="J1052">
            <v>4.28</v>
          </cell>
          <cell r="K1052">
            <v>4.28</v>
          </cell>
          <cell r="L1052">
            <v>0.19</v>
          </cell>
          <cell r="M1052">
            <v>0.25</v>
          </cell>
          <cell r="N1052">
            <v>4.03</v>
          </cell>
          <cell r="O1052">
            <v>0.25</v>
          </cell>
        </row>
        <row r="1053">
          <cell r="I1053">
            <v>2502502</v>
          </cell>
          <cell r="J1053">
            <v>4.28</v>
          </cell>
          <cell r="K1053">
            <v>4.28</v>
          </cell>
          <cell r="L1053">
            <v>0.19</v>
          </cell>
          <cell r="M1053">
            <v>4.03</v>
          </cell>
          <cell r="N1053">
            <v>4.28</v>
          </cell>
          <cell r="O1053">
            <v>4.28</v>
          </cell>
        </row>
        <row r="1054">
          <cell r="I1054">
            <v>2502600</v>
          </cell>
          <cell r="J1054">
            <v>2600</v>
          </cell>
          <cell r="K1054">
            <v>4.28</v>
          </cell>
          <cell r="L1054">
            <v>4.22</v>
          </cell>
          <cell r="M1054">
            <v>0.06</v>
          </cell>
          <cell r="N1054">
            <v>4.22</v>
          </cell>
          <cell r="O1054">
            <v>0.06</v>
          </cell>
        </row>
        <row r="1055">
          <cell r="I1055">
            <v>2502601</v>
          </cell>
          <cell r="J1055">
            <v>4.53</v>
          </cell>
          <cell r="K1055">
            <v>4.53</v>
          </cell>
          <cell r="L1055">
            <v>0.19</v>
          </cell>
          <cell r="M1055">
            <v>0.25</v>
          </cell>
          <cell r="N1055">
            <v>4.28</v>
          </cell>
          <cell r="O1055">
            <v>0.25</v>
          </cell>
        </row>
        <row r="1056">
          <cell r="I1056">
            <v>2502602</v>
          </cell>
          <cell r="J1056">
            <v>4.53</v>
          </cell>
          <cell r="K1056">
            <v>4.53</v>
          </cell>
          <cell r="L1056">
            <v>0.19</v>
          </cell>
          <cell r="M1056">
            <v>4.28</v>
          </cell>
          <cell r="N1056">
            <v>4.53</v>
          </cell>
          <cell r="O1056">
            <v>4.53</v>
          </cell>
        </row>
        <row r="1057">
          <cell r="I1057">
            <v>2502700</v>
          </cell>
          <cell r="J1057">
            <v>2700</v>
          </cell>
          <cell r="K1057">
            <v>4.53</v>
          </cell>
          <cell r="L1057">
            <v>4.47</v>
          </cell>
          <cell r="M1057">
            <v>0.06</v>
          </cell>
          <cell r="N1057">
            <v>4.47</v>
          </cell>
          <cell r="O1057">
            <v>0.06</v>
          </cell>
        </row>
        <row r="1058">
          <cell r="I1058">
            <v>2502701</v>
          </cell>
          <cell r="J1058">
            <v>4.78</v>
          </cell>
          <cell r="K1058">
            <v>4.78</v>
          </cell>
          <cell r="L1058">
            <v>0.19</v>
          </cell>
          <cell r="M1058">
            <v>0.25</v>
          </cell>
          <cell r="N1058">
            <v>4.53</v>
          </cell>
          <cell r="O1058">
            <v>0.25</v>
          </cell>
        </row>
        <row r="1059">
          <cell r="I1059">
            <v>2502702</v>
          </cell>
          <cell r="J1059">
            <v>4.78</v>
          </cell>
          <cell r="K1059">
            <v>4.78</v>
          </cell>
          <cell r="L1059">
            <v>0.19</v>
          </cell>
          <cell r="M1059">
            <v>4.53</v>
          </cell>
          <cell r="N1059">
            <v>4.78</v>
          </cell>
          <cell r="O1059">
            <v>4.78</v>
          </cell>
        </row>
        <row r="1060">
          <cell r="I1060">
            <v>2502800</v>
          </cell>
          <cell r="J1060">
            <v>2800</v>
          </cell>
          <cell r="K1060">
            <v>4.78</v>
          </cell>
          <cell r="L1060">
            <v>4.72</v>
          </cell>
          <cell r="M1060">
            <v>0.06</v>
          </cell>
          <cell r="N1060">
            <v>4.72</v>
          </cell>
          <cell r="O1060">
            <v>0.06</v>
          </cell>
        </row>
        <row r="1061">
          <cell r="I1061">
            <v>2502801</v>
          </cell>
          <cell r="J1061">
            <v>5.04</v>
          </cell>
          <cell r="K1061">
            <v>5.04</v>
          </cell>
          <cell r="L1061">
            <v>0.19</v>
          </cell>
          <cell r="M1061">
            <v>0.25</v>
          </cell>
          <cell r="N1061">
            <v>4.79</v>
          </cell>
          <cell r="O1061">
            <v>0.25</v>
          </cell>
        </row>
        <row r="1062">
          <cell r="I1062">
            <v>2502802</v>
          </cell>
          <cell r="J1062">
            <v>5.04</v>
          </cell>
          <cell r="K1062">
            <v>5.04</v>
          </cell>
          <cell r="L1062">
            <v>0.19</v>
          </cell>
          <cell r="M1062">
            <v>4.79</v>
          </cell>
          <cell r="N1062">
            <v>5.04</v>
          </cell>
          <cell r="O1062">
            <v>5.04</v>
          </cell>
        </row>
        <row r="1063">
          <cell r="I1063">
            <v>2502803</v>
          </cell>
          <cell r="J1063" t="str">
            <v>*********</v>
          </cell>
          <cell r="K1063" t="str">
            <v>*********</v>
          </cell>
          <cell r="L1063" t="str">
            <v>*********</v>
          </cell>
          <cell r="M1063" t="str">
            <v>*********</v>
          </cell>
          <cell r="N1063" t="str">
            <v>*********</v>
          </cell>
          <cell r="O1063" t="str">
            <v>*********</v>
          </cell>
        </row>
        <row r="1064">
          <cell r="J1064" t="str">
            <v>VU-300A</v>
          </cell>
          <cell r="K1064" t="str">
            <v>掘削（砂無）</v>
          </cell>
        </row>
        <row r="1065">
          <cell r="J1065" t="str">
            <v>管底</v>
          </cell>
          <cell r="K1065" t="str">
            <v>掘削（砂有）</v>
          </cell>
          <cell r="L1065" t="str">
            <v>砂180ﾟ</v>
          </cell>
          <cell r="M1065" t="str">
            <v>砕石埋戻</v>
          </cell>
          <cell r="N1065" t="str">
            <v>埋戻し</v>
          </cell>
          <cell r="O1065" t="str">
            <v>残土処分</v>
          </cell>
        </row>
        <row r="1066">
          <cell r="I1066">
            <v>3000299</v>
          </cell>
          <cell r="J1066" t="str">
            <v>立上り</v>
          </cell>
          <cell r="K1066" t="str">
            <v>*********</v>
          </cell>
          <cell r="L1066" t="str">
            <v>*********</v>
          </cell>
          <cell r="M1066" t="str">
            <v>*********</v>
          </cell>
          <cell r="N1066" t="str">
            <v>*********</v>
          </cell>
          <cell r="O1066" t="str">
            <v>*********</v>
          </cell>
        </row>
        <row r="1067">
          <cell r="I1067">
            <v>3000300</v>
          </cell>
          <cell r="J1067">
            <v>300</v>
          </cell>
          <cell r="K1067">
            <v>0.22</v>
          </cell>
          <cell r="L1067">
            <v>0.14000000000000001</v>
          </cell>
          <cell r="M1067">
            <v>0.08</v>
          </cell>
          <cell r="N1067">
            <v>0.14000000000000001</v>
          </cell>
          <cell r="O1067">
            <v>0.08</v>
          </cell>
        </row>
        <row r="1068">
          <cell r="I1068">
            <v>3000301</v>
          </cell>
          <cell r="J1068">
            <v>0.28999999999999998</v>
          </cell>
          <cell r="K1068">
            <v>0.28999999999999998</v>
          </cell>
          <cell r="L1068">
            <v>0.15</v>
          </cell>
          <cell r="M1068">
            <v>0.23</v>
          </cell>
          <cell r="N1068">
            <v>0.06</v>
          </cell>
          <cell r="O1068">
            <v>0.23</v>
          </cell>
        </row>
        <row r="1069">
          <cell r="I1069">
            <v>3000302</v>
          </cell>
          <cell r="J1069">
            <v>0.28999999999999998</v>
          </cell>
          <cell r="K1069">
            <v>0.28999999999999998</v>
          </cell>
          <cell r="L1069">
            <v>0.15</v>
          </cell>
          <cell r="M1069">
            <v>0.06</v>
          </cell>
          <cell r="N1069">
            <v>0.28999999999999998</v>
          </cell>
          <cell r="O1069">
            <v>0.28999999999999998</v>
          </cell>
        </row>
        <row r="1070">
          <cell r="I1070">
            <v>3000350</v>
          </cell>
          <cell r="J1070">
            <v>350</v>
          </cell>
          <cell r="K1070">
            <v>0.25</v>
          </cell>
          <cell r="L1070">
            <v>0.17</v>
          </cell>
          <cell r="M1070">
            <v>0.08</v>
          </cell>
          <cell r="N1070">
            <v>0.17</v>
          </cell>
          <cell r="O1070">
            <v>0.08</v>
          </cell>
        </row>
        <row r="1071">
          <cell r="I1071">
            <v>3000351</v>
          </cell>
          <cell r="J1071">
            <v>0.32</v>
          </cell>
          <cell r="K1071">
            <v>0.32</v>
          </cell>
          <cell r="L1071">
            <v>0.15</v>
          </cell>
          <cell r="M1071">
            <v>0.23</v>
          </cell>
          <cell r="N1071">
            <v>0.09</v>
          </cell>
          <cell r="O1071">
            <v>0.23</v>
          </cell>
        </row>
        <row r="1072">
          <cell r="I1072">
            <v>3000352</v>
          </cell>
          <cell r="J1072">
            <v>0.32</v>
          </cell>
          <cell r="K1072">
            <v>0.32</v>
          </cell>
          <cell r="L1072">
            <v>0.15</v>
          </cell>
          <cell r="M1072">
            <v>0.09</v>
          </cell>
          <cell r="N1072">
            <v>0.32</v>
          </cell>
          <cell r="O1072">
            <v>0.32</v>
          </cell>
        </row>
        <row r="1073">
          <cell r="I1073">
            <v>3000400</v>
          </cell>
          <cell r="J1073">
            <v>400</v>
          </cell>
          <cell r="K1073">
            <v>0.28999999999999998</v>
          </cell>
          <cell r="L1073">
            <v>0.21</v>
          </cell>
          <cell r="M1073">
            <v>0.08</v>
          </cell>
          <cell r="N1073">
            <v>0.21</v>
          </cell>
          <cell r="O1073">
            <v>0.08</v>
          </cell>
        </row>
        <row r="1074">
          <cell r="I1074">
            <v>3000401</v>
          </cell>
          <cell r="J1074">
            <v>0.36</v>
          </cell>
          <cell r="K1074">
            <v>0.36</v>
          </cell>
          <cell r="L1074">
            <v>0.15</v>
          </cell>
          <cell r="M1074">
            <v>0.23</v>
          </cell>
          <cell r="N1074">
            <v>0.13</v>
          </cell>
          <cell r="O1074">
            <v>0.23</v>
          </cell>
        </row>
        <row r="1075">
          <cell r="I1075">
            <v>3000402</v>
          </cell>
          <cell r="J1075">
            <v>0.36</v>
          </cell>
          <cell r="K1075">
            <v>0.36</v>
          </cell>
          <cell r="L1075">
            <v>0.15</v>
          </cell>
          <cell r="M1075">
            <v>0.13</v>
          </cell>
          <cell r="N1075">
            <v>0.36</v>
          </cell>
          <cell r="O1075">
            <v>0.36</v>
          </cell>
        </row>
        <row r="1076">
          <cell r="I1076">
            <v>3000450</v>
          </cell>
          <cell r="J1076">
            <v>450</v>
          </cell>
          <cell r="K1076">
            <v>0.32</v>
          </cell>
          <cell r="L1076">
            <v>0.24</v>
          </cell>
          <cell r="M1076">
            <v>0.08</v>
          </cell>
          <cell r="N1076">
            <v>0.24</v>
          </cell>
          <cell r="O1076">
            <v>0.08</v>
          </cell>
        </row>
        <row r="1077">
          <cell r="I1077">
            <v>3000451</v>
          </cell>
          <cell r="J1077">
            <v>0.39</v>
          </cell>
          <cell r="K1077">
            <v>0.39</v>
          </cell>
          <cell r="L1077">
            <v>0.15</v>
          </cell>
          <cell r="M1077">
            <v>0.23</v>
          </cell>
          <cell r="N1077">
            <v>0.16</v>
          </cell>
          <cell r="O1077">
            <v>0.23</v>
          </cell>
        </row>
        <row r="1078">
          <cell r="I1078">
            <v>3000452</v>
          </cell>
          <cell r="J1078">
            <v>0.39</v>
          </cell>
          <cell r="K1078">
            <v>0.39</v>
          </cell>
          <cell r="L1078">
            <v>0.15</v>
          </cell>
          <cell r="M1078">
            <v>0.16</v>
          </cell>
          <cell r="N1078">
            <v>0.39</v>
          </cell>
          <cell r="O1078">
            <v>0.39</v>
          </cell>
        </row>
        <row r="1079">
          <cell r="I1079">
            <v>3000500</v>
          </cell>
          <cell r="J1079">
            <v>500</v>
          </cell>
          <cell r="K1079">
            <v>0.36</v>
          </cell>
          <cell r="L1079">
            <v>0.28000000000000003</v>
          </cell>
          <cell r="M1079">
            <v>0.08</v>
          </cell>
          <cell r="N1079">
            <v>0.28000000000000003</v>
          </cell>
          <cell r="O1079">
            <v>0.08</v>
          </cell>
        </row>
        <row r="1080">
          <cell r="I1080">
            <v>3000501</v>
          </cell>
          <cell r="J1080">
            <v>0.43</v>
          </cell>
          <cell r="K1080">
            <v>0.43</v>
          </cell>
          <cell r="L1080">
            <v>0.15</v>
          </cell>
          <cell r="M1080">
            <v>0.23</v>
          </cell>
          <cell r="N1080">
            <v>0.2</v>
          </cell>
          <cell r="O1080">
            <v>0.23</v>
          </cell>
        </row>
        <row r="1081">
          <cell r="I1081">
            <v>3000502</v>
          </cell>
          <cell r="J1081">
            <v>0.43</v>
          </cell>
          <cell r="K1081">
            <v>0.43</v>
          </cell>
          <cell r="L1081">
            <v>0.15</v>
          </cell>
          <cell r="M1081">
            <v>0.2</v>
          </cell>
          <cell r="N1081">
            <v>0.43</v>
          </cell>
          <cell r="O1081">
            <v>0.43</v>
          </cell>
        </row>
        <row r="1082">
          <cell r="I1082">
            <v>3000550</v>
          </cell>
          <cell r="J1082">
            <v>550</v>
          </cell>
          <cell r="K1082">
            <v>0.39</v>
          </cell>
          <cell r="L1082">
            <v>0.31</v>
          </cell>
          <cell r="M1082">
            <v>0.08</v>
          </cell>
          <cell r="N1082">
            <v>0.31</v>
          </cell>
          <cell r="O1082">
            <v>0.08</v>
          </cell>
        </row>
        <row r="1083">
          <cell r="I1083">
            <v>3000551</v>
          </cell>
          <cell r="J1083">
            <v>0.47</v>
          </cell>
          <cell r="K1083">
            <v>0.47</v>
          </cell>
          <cell r="L1083">
            <v>0.15</v>
          </cell>
          <cell r="M1083">
            <v>0.23</v>
          </cell>
          <cell r="N1083">
            <v>0.24</v>
          </cell>
          <cell r="O1083">
            <v>0.23</v>
          </cell>
        </row>
        <row r="1084">
          <cell r="I1084">
            <v>3000552</v>
          </cell>
          <cell r="J1084">
            <v>0.47</v>
          </cell>
          <cell r="K1084">
            <v>0.47</v>
          </cell>
          <cell r="L1084">
            <v>0.15</v>
          </cell>
          <cell r="M1084">
            <v>0.24</v>
          </cell>
          <cell r="N1084">
            <v>0.47</v>
          </cell>
          <cell r="O1084">
            <v>0.47</v>
          </cell>
        </row>
        <row r="1085">
          <cell r="I1085">
            <v>3000600</v>
          </cell>
          <cell r="J1085">
            <v>600</v>
          </cell>
          <cell r="K1085">
            <v>0.43</v>
          </cell>
          <cell r="L1085">
            <v>0.35</v>
          </cell>
          <cell r="M1085">
            <v>0.08</v>
          </cell>
          <cell r="N1085">
            <v>0.35</v>
          </cell>
          <cell r="O1085">
            <v>0.08</v>
          </cell>
        </row>
        <row r="1086">
          <cell r="I1086">
            <v>3000601</v>
          </cell>
          <cell r="J1086">
            <v>0.5</v>
          </cell>
          <cell r="K1086">
            <v>0.5</v>
          </cell>
          <cell r="L1086">
            <v>0.15</v>
          </cell>
          <cell r="M1086">
            <v>0.23</v>
          </cell>
          <cell r="N1086">
            <v>0.27</v>
          </cell>
          <cell r="O1086">
            <v>0.23</v>
          </cell>
        </row>
        <row r="1087">
          <cell r="I1087">
            <v>3000602</v>
          </cell>
          <cell r="J1087">
            <v>0.5</v>
          </cell>
          <cell r="K1087">
            <v>0.5</v>
          </cell>
          <cell r="L1087">
            <v>0.15</v>
          </cell>
          <cell r="M1087">
            <v>0.27</v>
          </cell>
          <cell r="N1087">
            <v>0.5</v>
          </cell>
          <cell r="O1087">
            <v>0.5</v>
          </cell>
        </row>
        <row r="1088">
          <cell r="I1088">
            <v>3000650</v>
          </cell>
          <cell r="J1088">
            <v>650</v>
          </cell>
          <cell r="K1088">
            <v>0.47</v>
          </cell>
          <cell r="L1088">
            <v>0.39</v>
          </cell>
          <cell r="M1088">
            <v>0.08</v>
          </cell>
          <cell r="N1088">
            <v>0.39</v>
          </cell>
          <cell r="O1088">
            <v>0.08</v>
          </cell>
        </row>
        <row r="1089">
          <cell r="I1089">
            <v>3000651</v>
          </cell>
          <cell r="J1089">
            <v>0.54</v>
          </cell>
          <cell r="K1089">
            <v>0.54</v>
          </cell>
          <cell r="L1089">
            <v>0.15</v>
          </cell>
          <cell r="M1089">
            <v>0.23</v>
          </cell>
          <cell r="N1089">
            <v>0.31</v>
          </cell>
          <cell r="O1089">
            <v>0.23</v>
          </cell>
        </row>
        <row r="1090">
          <cell r="I1090">
            <v>3000652</v>
          </cell>
          <cell r="J1090">
            <v>0.54</v>
          </cell>
          <cell r="K1090">
            <v>0.54</v>
          </cell>
          <cell r="L1090">
            <v>0.15</v>
          </cell>
          <cell r="M1090">
            <v>0.31</v>
          </cell>
          <cell r="N1090">
            <v>0.54</v>
          </cell>
          <cell r="O1090">
            <v>0.54</v>
          </cell>
        </row>
        <row r="1091">
          <cell r="I1091">
            <v>3000700</v>
          </cell>
          <cell r="J1091">
            <v>700</v>
          </cell>
          <cell r="K1091">
            <v>0.5</v>
          </cell>
          <cell r="L1091">
            <v>0.42</v>
          </cell>
          <cell r="M1091">
            <v>0.08</v>
          </cell>
          <cell r="N1091">
            <v>0.42</v>
          </cell>
          <cell r="O1091">
            <v>0.08</v>
          </cell>
        </row>
        <row r="1092">
          <cell r="I1092">
            <v>3000701</v>
          </cell>
          <cell r="J1092">
            <v>0.56999999999999995</v>
          </cell>
          <cell r="K1092">
            <v>0.56999999999999995</v>
          </cell>
          <cell r="L1092">
            <v>0.15</v>
          </cell>
          <cell r="M1092">
            <v>0.23</v>
          </cell>
          <cell r="N1092">
            <v>0.34</v>
          </cell>
          <cell r="O1092">
            <v>0.23</v>
          </cell>
        </row>
        <row r="1093">
          <cell r="I1093">
            <v>3000702</v>
          </cell>
          <cell r="J1093">
            <v>0.56999999999999995</v>
          </cell>
          <cell r="K1093">
            <v>0.56999999999999995</v>
          </cell>
          <cell r="L1093">
            <v>0.15</v>
          </cell>
          <cell r="M1093">
            <v>0.34</v>
          </cell>
          <cell r="N1093">
            <v>0.56999999999999995</v>
          </cell>
          <cell r="O1093">
            <v>0.56999999999999995</v>
          </cell>
        </row>
        <row r="1094">
          <cell r="I1094">
            <v>3000750</v>
          </cell>
          <cell r="J1094">
            <v>750</v>
          </cell>
          <cell r="K1094">
            <v>0.54</v>
          </cell>
          <cell r="L1094">
            <v>0.46</v>
          </cell>
          <cell r="M1094">
            <v>0.08</v>
          </cell>
          <cell r="N1094">
            <v>0.46</v>
          </cell>
          <cell r="O1094">
            <v>0.08</v>
          </cell>
        </row>
        <row r="1095">
          <cell r="I1095">
            <v>3000751</v>
          </cell>
          <cell r="J1095">
            <v>0.61</v>
          </cell>
          <cell r="K1095">
            <v>0.61</v>
          </cell>
          <cell r="L1095">
            <v>0.15</v>
          </cell>
          <cell r="M1095">
            <v>0.23</v>
          </cell>
          <cell r="N1095">
            <v>0.38</v>
          </cell>
          <cell r="O1095">
            <v>0.23</v>
          </cell>
        </row>
        <row r="1096">
          <cell r="I1096">
            <v>3000752</v>
          </cell>
          <cell r="J1096">
            <v>0.61</v>
          </cell>
          <cell r="K1096">
            <v>0.61</v>
          </cell>
          <cell r="L1096">
            <v>0.15</v>
          </cell>
          <cell r="M1096">
            <v>0.38</v>
          </cell>
          <cell r="N1096">
            <v>0.61</v>
          </cell>
          <cell r="O1096">
            <v>0.61</v>
          </cell>
        </row>
        <row r="1097">
          <cell r="I1097">
            <v>3000800</v>
          </cell>
          <cell r="J1097">
            <v>800</v>
          </cell>
          <cell r="K1097">
            <v>0.56999999999999995</v>
          </cell>
          <cell r="L1097">
            <v>0.49</v>
          </cell>
          <cell r="M1097">
            <v>0.08</v>
          </cell>
          <cell r="N1097">
            <v>0.49</v>
          </cell>
          <cell r="O1097">
            <v>0.08</v>
          </cell>
        </row>
        <row r="1098">
          <cell r="I1098">
            <v>3000801</v>
          </cell>
          <cell r="J1098">
            <v>0.65</v>
          </cell>
          <cell r="K1098">
            <v>0.65</v>
          </cell>
          <cell r="L1098">
            <v>0.15</v>
          </cell>
          <cell r="M1098">
            <v>0.23</v>
          </cell>
          <cell r="N1098">
            <v>0.42</v>
          </cell>
          <cell r="O1098">
            <v>0.23</v>
          </cell>
        </row>
        <row r="1099">
          <cell r="I1099">
            <v>3000802</v>
          </cell>
          <cell r="J1099">
            <v>0.65</v>
          </cell>
          <cell r="K1099">
            <v>0.65</v>
          </cell>
          <cell r="L1099">
            <v>0.15</v>
          </cell>
          <cell r="M1099">
            <v>0.42</v>
          </cell>
          <cell r="N1099">
            <v>0.65</v>
          </cell>
          <cell r="O1099">
            <v>0.65</v>
          </cell>
        </row>
        <row r="1100">
          <cell r="I1100">
            <v>3000850</v>
          </cell>
          <cell r="J1100">
            <v>850</v>
          </cell>
          <cell r="K1100">
            <v>0.61</v>
          </cell>
          <cell r="L1100">
            <v>0.53</v>
          </cell>
          <cell r="M1100">
            <v>0.08</v>
          </cell>
          <cell r="N1100">
            <v>0.53</v>
          </cell>
          <cell r="O1100">
            <v>0.08</v>
          </cell>
        </row>
        <row r="1101">
          <cell r="I1101">
            <v>3000851</v>
          </cell>
          <cell r="J1101">
            <v>0.68</v>
          </cell>
          <cell r="K1101">
            <v>0.68</v>
          </cell>
          <cell r="L1101">
            <v>0.15</v>
          </cell>
          <cell r="M1101">
            <v>0.23</v>
          </cell>
          <cell r="N1101">
            <v>0.45</v>
          </cell>
          <cell r="O1101">
            <v>0.23</v>
          </cell>
        </row>
        <row r="1102">
          <cell r="I1102">
            <v>3000852</v>
          </cell>
          <cell r="J1102">
            <v>0.68</v>
          </cell>
          <cell r="K1102">
            <v>0.68</v>
          </cell>
          <cell r="L1102">
            <v>0.15</v>
          </cell>
          <cell r="M1102">
            <v>0.45</v>
          </cell>
          <cell r="N1102">
            <v>0.68</v>
          </cell>
          <cell r="O1102">
            <v>0.68</v>
          </cell>
        </row>
        <row r="1103">
          <cell r="I1103">
            <v>3000900</v>
          </cell>
          <cell r="J1103">
            <v>900</v>
          </cell>
          <cell r="K1103">
            <v>0.65</v>
          </cell>
          <cell r="L1103">
            <v>0.56999999999999995</v>
          </cell>
          <cell r="M1103">
            <v>0.08</v>
          </cell>
          <cell r="N1103">
            <v>0.56999999999999995</v>
          </cell>
          <cell r="O1103">
            <v>0.08</v>
          </cell>
        </row>
        <row r="1104">
          <cell r="I1104">
            <v>3000901</v>
          </cell>
          <cell r="J1104">
            <v>1.1200000000000001</v>
          </cell>
          <cell r="K1104">
            <v>1.1200000000000001</v>
          </cell>
          <cell r="L1104">
            <v>0.25</v>
          </cell>
          <cell r="M1104">
            <v>0.33</v>
          </cell>
          <cell r="N1104">
            <v>0.79</v>
          </cell>
          <cell r="O1104">
            <v>0.33</v>
          </cell>
        </row>
        <row r="1105">
          <cell r="I1105">
            <v>3000902</v>
          </cell>
          <cell r="J1105">
            <v>1.1200000000000001</v>
          </cell>
          <cell r="K1105">
            <v>1.1200000000000001</v>
          </cell>
          <cell r="L1105">
            <v>0.25</v>
          </cell>
          <cell r="M1105">
            <v>0.79</v>
          </cell>
          <cell r="N1105">
            <v>1.1200000000000001</v>
          </cell>
          <cell r="O1105">
            <v>1.1200000000000001</v>
          </cell>
        </row>
        <row r="1106">
          <cell r="I1106">
            <v>3000950</v>
          </cell>
          <cell r="J1106">
            <v>950</v>
          </cell>
          <cell r="K1106">
            <v>0.68</v>
          </cell>
          <cell r="L1106">
            <v>0.6</v>
          </cell>
          <cell r="M1106">
            <v>0.08</v>
          </cell>
          <cell r="N1106">
            <v>0.6</v>
          </cell>
          <cell r="O1106">
            <v>0.08</v>
          </cell>
        </row>
        <row r="1107">
          <cell r="I1107">
            <v>3000951</v>
          </cell>
          <cell r="J1107">
            <v>1.17</v>
          </cell>
          <cell r="K1107">
            <v>1.17</v>
          </cell>
          <cell r="L1107">
            <v>0.25</v>
          </cell>
          <cell r="M1107">
            <v>0.33</v>
          </cell>
          <cell r="N1107">
            <v>0.84</v>
          </cell>
          <cell r="O1107">
            <v>0.33</v>
          </cell>
        </row>
        <row r="1108">
          <cell r="I1108">
            <v>3000952</v>
          </cell>
          <cell r="J1108">
            <v>1.17</v>
          </cell>
          <cell r="K1108">
            <v>1.17</v>
          </cell>
          <cell r="L1108">
            <v>0.25</v>
          </cell>
          <cell r="M1108">
            <v>0.84</v>
          </cell>
          <cell r="N1108">
            <v>1.17</v>
          </cell>
          <cell r="O1108">
            <v>1.17</v>
          </cell>
        </row>
        <row r="1109">
          <cell r="I1109">
            <v>3001000</v>
          </cell>
          <cell r="J1109">
            <v>1000</v>
          </cell>
          <cell r="K1109">
            <v>1.1200000000000001</v>
          </cell>
          <cell r="L1109">
            <v>1.04</v>
          </cell>
          <cell r="M1109">
            <v>0.08</v>
          </cell>
          <cell r="N1109">
            <v>1.04</v>
          </cell>
          <cell r="O1109">
            <v>0.08</v>
          </cell>
        </row>
        <row r="1110">
          <cell r="I1110">
            <v>3001001</v>
          </cell>
          <cell r="J1110">
            <v>1.23</v>
          </cell>
          <cell r="K1110">
            <v>1.23</v>
          </cell>
          <cell r="L1110">
            <v>0.25</v>
          </cell>
          <cell r="M1110">
            <v>0.33</v>
          </cell>
          <cell r="N1110">
            <v>0.9</v>
          </cell>
          <cell r="O1110">
            <v>0.33</v>
          </cell>
        </row>
        <row r="1111">
          <cell r="I1111">
            <v>3001002</v>
          </cell>
          <cell r="J1111">
            <v>1.23</v>
          </cell>
          <cell r="K1111">
            <v>1.23</v>
          </cell>
          <cell r="L1111">
            <v>0.25</v>
          </cell>
          <cell r="M1111">
            <v>0.9</v>
          </cell>
          <cell r="N1111">
            <v>1.23</v>
          </cell>
          <cell r="O1111">
            <v>1.23</v>
          </cell>
        </row>
        <row r="1112">
          <cell r="I1112">
            <v>3001050</v>
          </cell>
          <cell r="J1112">
            <v>1050</v>
          </cell>
          <cell r="K1112">
            <v>1.17</v>
          </cell>
          <cell r="L1112">
            <v>1.0900000000000001</v>
          </cell>
          <cell r="M1112">
            <v>0.08</v>
          </cell>
          <cell r="N1112">
            <v>1.0900000000000001</v>
          </cell>
          <cell r="O1112">
            <v>0.08</v>
          </cell>
        </row>
        <row r="1113">
          <cell r="I1113">
            <v>3001051</v>
          </cell>
          <cell r="J1113">
            <v>1.29</v>
          </cell>
          <cell r="K1113">
            <v>1.29</v>
          </cell>
          <cell r="L1113">
            <v>0.25</v>
          </cell>
          <cell r="M1113">
            <v>0.33</v>
          </cell>
          <cell r="N1113">
            <v>0.96</v>
          </cell>
          <cell r="O1113">
            <v>0.33</v>
          </cell>
        </row>
        <row r="1114">
          <cell r="I1114">
            <v>3001052</v>
          </cell>
          <cell r="J1114">
            <v>1.29</v>
          </cell>
          <cell r="K1114">
            <v>1.29</v>
          </cell>
          <cell r="L1114">
            <v>0.25</v>
          </cell>
          <cell r="M1114">
            <v>0.96</v>
          </cell>
          <cell r="N1114">
            <v>1.29</v>
          </cell>
          <cell r="O1114">
            <v>1.29</v>
          </cell>
        </row>
        <row r="1115">
          <cell r="I1115">
            <v>3001100</v>
          </cell>
          <cell r="J1115">
            <v>1100</v>
          </cell>
          <cell r="K1115">
            <v>1.23</v>
          </cell>
          <cell r="L1115">
            <v>1.1499999999999999</v>
          </cell>
          <cell r="M1115">
            <v>0.08</v>
          </cell>
          <cell r="N1115">
            <v>1.1499999999999999</v>
          </cell>
          <cell r="O1115">
            <v>0.08</v>
          </cell>
        </row>
        <row r="1116">
          <cell r="I1116">
            <v>3001101</v>
          </cell>
          <cell r="J1116">
            <v>1.34</v>
          </cell>
          <cell r="K1116">
            <v>1.34</v>
          </cell>
          <cell r="L1116">
            <v>0.25</v>
          </cell>
          <cell r="M1116">
            <v>0.33</v>
          </cell>
          <cell r="N1116">
            <v>1.01</v>
          </cell>
          <cell r="O1116">
            <v>0.33</v>
          </cell>
        </row>
        <row r="1117">
          <cell r="I1117">
            <v>3001102</v>
          </cell>
          <cell r="J1117">
            <v>1.34</v>
          </cell>
          <cell r="K1117">
            <v>1.34</v>
          </cell>
          <cell r="L1117">
            <v>0.25</v>
          </cell>
          <cell r="M1117">
            <v>1.01</v>
          </cell>
          <cell r="N1117">
            <v>1.34</v>
          </cell>
          <cell r="O1117">
            <v>1.34</v>
          </cell>
        </row>
        <row r="1118">
          <cell r="I1118">
            <v>3001150</v>
          </cell>
          <cell r="J1118">
            <v>1150</v>
          </cell>
          <cell r="K1118">
            <v>1.29</v>
          </cell>
          <cell r="L1118">
            <v>1.21</v>
          </cell>
          <cell r="M1118">
            <v>0.08</v>
          </cell>
          <cell r="N1118">
            <v>1.21</v>
          </cell>
          <cell r="O1118">
            <v>0.08</v>
          </cell>
        </row>
        <row r="1119">
          <cell r="I1119">
            <v>3001151</v>
          </cell>
          <cell r="J1119">
            <v>1.4</v>
          </cell>
          <cell r="K1119">
            <v>1.4</v>
          </cell>
          <cell r="L1119">
            <v>0.25</v>
          </cell>
          <cell r="M1119">
            <v>0.33</v>
          </cell>
          <cell r="N1119">
            <v>1.07</v>
          </cell>
          <cell r="O1119">
            <v>0.33</v>
          </cell>
        </row>
        <row r="1120">
          <cell r="I1120">
            <v>3001152</v>
          </cell>
          <cell r="J1120">
            <v>1.4</v>
          </cell>
          <cell r="K1120">
            <v>1.4</v>
          </cell>
          <cell r="L1120">
            <v>0.25</v>
          </cell>
          <cell r="M1120">
            <v>1.07</v>
          </cell>
          <cell r="N1120">
            <v>1.4</v>
          </cell>
          <cell r="O1120">
            <v>1.4</v>
          </cell>
        </row>
        <row r="1121">
          <cell r="I1121">
            <v>3001200</v>
          </cell>
          <cell r="J1121">
            <v>1200</v>
          </cell>
          <cell r="K1121">
            <v>1.34</v>
          </cell>
          <cell r="L1121">
            <v>1.26</v>
          </cell>
          <cell r="M1121">
            <v>0.08</v>
          </cell>
          <cell r="N1121">
            <v>1.26</v>
          </cell>
          <cell r="O1121">
            <v>0.08</v>
          </cell>
        </row>
        <row r="1122">
          <cell r="I1122">
            <v>3001201</v>
          </cell>
          <cell r="J1122">
            <v>1.45</v>
          </cell>
          <cell r="K1122">
            <v>1.45</v>
          </cell>
          <cell r="L1122">
            <v>0.25</v>
          </cell>
          <cell r="M1122">
            <v>0.33</v>
          </cell>
          <cell r="N1122">
            <v>1.1200000000000001</v>
          </cell>
          <cell r="O1122">
            <v>0.33</v>
          </cell>
        </row>
        <row r="1123">
          <cell r="I1123">
            <v>3001202</v>
          </cell>
          <cell r="J1123">
            <v>1.45</v>
          </cell>
          <cell r="K1123">
            <v>1.45</v>
          </cell>
          <cell r="L1123">
            <v>0.25</v>
          </cell>
          <cell r="M1123">
            <v>1.1200000000000001</v>
          </cell>
          <cell r="N1123">
            <v>1.45</v>
          </cell>
          <cell r="O1123">
            <v>1.45</v>
          </cell>
        </row>
        <row r="1124">
          <cell r="I1124">
            <v>3001250</v>
          </cell>
          <cell r="J1124">
            <v>1250</v>
          </cell>
          <cell r="K1124">
            <v>1.4</v>
          </cell>
          <cell r="L1124">
            <v>1.32</v>
          </cell>
          <cell r="M1124">
            <v>0.08</v>
          </cell>
          <cell r="N1124">
            <v>1.32</v>
          </cell>
          <cell r="O1124">
            <v>0.08</v>
          </cell>
        </row>
        <row r="1125">
          <cell r="I1125">
            <v>3001251</v>
          </cell>
          <cell r="J1125">
            <v>1.51</v>
          </cell>
          <cell r="K1125">
            <v>1.51</v>
          </cell>
          <cell r="L1125">
            <v>0.25</v>
          </cell>
          <cell r="M1125">
            <v>0.33</v>
          </cell>
          <cell r="N1125">
            <v>1.18</v>
          </cell>
          <cell r="O1125">
            <v>0.33</v>
          </cell>
        </row>
        <row r="1126">
          <cell r="I1126">
            <v>3001252</v>
          </cell>
          <cell r="J1126">
            <v>1.51</v>
          </cell>
          <cell r="K1126">
            <v>1.51</v>
          </cell>
          <cell r="L1126">
            <v>0.25</v>
          </cell>
          <cell r="M1126">
            <v>1.18</v>
          </cell>
          <cell r="N1126">
            <v>1.51</v>
          </cell>
          <cell r="O1126">
            <v>1.51</v>
          </cell>
        </row>
        <row r="1127">
          <cell r="I1127">
            <v>3001300</v>
          </cell>
          <cell r="J1127">
            <v>1300</v>
          </cell>
          <cell r="K1127">
            <v>1.45</v>
          </cell>
          <cell r="L1127">
            <v>1.37</v>
          </cell>
          <cell r="M1127">
            <v>0.08</v>
          </cell>
          <cell r="N1127">
            <v>1.37</v>
          </cell>
          <cell r="O1127">
            <v>0.08</v>
          </cell>
        </row>
        <row r="1128">
          <cell r="I1128">
            <v>3001301</v>
          </cell>
          <cell r="J1128">
            <v>1.57</v>
          </cell>
          <cell r="K1128">
            <v>1.57</v>
          </cell>
          <cell r="L1128">
            <v>0.25</v>
          </cell>
          <cell r="M1128">
            <v>0.33</v>
          </cell>
          <cell r="N1128">
            <v>1.24</v>
          </cell>
          <cell r="O1128">
            <v>0.33</v>
          </cell>
        </row>
        <row r="1129">
          <cell r="I1129">
            <v>3001302</v>
          </cell>
          <cell r="J1129">
            <v>1.57</v>
          </cell>
          <cell r="K1129">
            <v>1.57</v>
          </cell>
          <cell r="L1129">
            <v>0.25</v>
          </cell>
          <cell r="M1129">
            <v>1.24</v>
          </cell>
          <cell r="N1129">
            <v>1.57</v>
          </cell>
          <cell r="O1129">
            <v>1.57</v>
          </cell>
        </row>
        <row r="1130">
          <cell r="I1130">
            <v>3001350</v>
          </cell>
          <cell r="J1130">
            <v>1350</v>
          </cell>
          <cell r="K1130">
            <v>1.51</v>
          </cell>
          <cell r="L1130">
            <v>1.43</v>
          </cell>
          <cell r="M1130">
            <v>0.08</v>
          </cell>
          <cell r="N1130">
            <v>1.43</v>
          </cell>
          <cell r="O1130">
            <v>0.08</v>
          </cell>
        </row>
        <row r="1131">
          <cell r="I1131">
            <v>3001351</v>
          </cell>
          <cell r="J1131">
            <v>1.62</v>
          </cell>
          <cell r="K1131">
            <v>1.62</v>
          </cell>
          <cell r="L1131">
            <v>0.25</v>
          </cell>
          <cell r="M1131">
            <v>0.33</v>
          </cell>
          <cell r="N1131">
            <v>1.29</v>
          </cell>
          <cell r="O1131">
            <v>0.33</v>
          </cell>
        </row>
        <row r="1132">
          <cell r="I1132">
            <v>3001352</v>
          </cell>
          <cell r="J1132">
            <v>1.62</v>
          </cell>
          <cell r="K1132">
            <v>1.62</v>
          </cell>
          <cell r="L1132">
            <v>0.25</v>
          </cell>
          <cell r="M1132">
            <v>1.29</v>
          </cell>
          <cell r="N1132">
            <v>1.62</v>
          </cell>
          <cell r="O1132">
            <v>1.62</v>
          </cell>
        </row>
        <row r="1133">
          <cell r="I1133">
            <v>3001400</v>
          </cell>
          <cell r="J1133">
            <v>1400</v>
          </cell>
          <cell r="K1133">
            <v>1.57</v>
          </cell>
          <cell r="L1133">
            <v>1.49</v>
          </cell>
          <cell r="M1133">
            <v>0.08</v>
          </cell>
          <cell r="N1133">
            <v>1.49</v>
          </cell>
          <cell r="O1133">
            <v>0.08</v>
          </cell>
        </row>
        <row r="1134">
          <cell r="I1134">
            <v>3001401</v>
          </cell>
          <cell r="J1134">
            <v>1.68</v>
          </cell>
          <cell r="K1134">
            <v>1.68</v>
          </cell>
          <cell r="L1134">
            <v>0.25</v>
          </cell>
          <cell r="M1134">
            <v>0.33</v>
          </cell>
          <cell r="N1134">
            <v>1.35</v>
          </cell>
          <cell r="O1134">
            <v>0.33</v>
          </cell>
        </row>
        <row r="1135">
          <cell r="I1135">
            <v>3001402</v>
          </cell>
          <cell r="J1135">
            <v>1.68</v>
          </cell>
          <cell r="K1135">
            <v>1.68</v>
          </cell>
          <cell r="L1135">
            <v>0.25</v>
          </cell>
          <cell r="M1135">
            <v>1.35</v>
          </cell>
          <cell r="N1135">
            <v>1.68</v>
          </cell>
          <cell r="O1135">
            <v>1.68</v>
          </cell>
        </row>
        <row r="1136">
          <cell r="I1136">
            <v>3001450</v>
          </cell>
          <cell r="J1136">
            <v>1450</v>
          </cell>
          <cell r="K1136">
            <v>1.62</v>
          </cell>
          <cell r="L1136">
            <v>1.54</v>
          </cell>
          <cell r="M1136">
            <v>0.08</v>
          </cell>
          <cell r="N1136">
            <v>1.54</v>
          </cell>
          <cell r="O1136">
            <v>0.08</v>
          </cell>
        </row>
        <row r="1137">
          <cell r="I1137">
            <v>3001451</v>
          </cell>
          <cell r="J1137">
            <v>1.73</v>
          </cell>
          <cell r="K1137">
            <v>1.73</v>
          </cell>
          <cell r="L1137">
            <v>0.25</v>
          </cell>
          <cell r="M1137">
            <v>0.33</v>
          </cell>
          <cell r="N1137">
            <v>1.4</v>
          </cell>
          <cell r="O1137">
            <v>0.33</v>
          </cell>
        </row>
        <row r="1138">
          <cell r="I1138">
            <v>3001452</v>
          </cell>
          <cell r="J1138">
            <v>1.73</v>
          </cell>
          <cell r="K1138">
            <v>1.73</v>
          </cell>
          <cell r="L1138">
            <v>0.25</v>
          </cell>
          <cell r="M1138">
            <v>1.4</v>
          </cell>
          <cell r="N1138">
            <v>1.73</v>
          </cell>
          <cell r="O1138">
            <v>1.73</v>
          </cell>
        </row>
        <row r="1139">
          <cell r="I1139">
            <v>3001500</v>
          </cell>
          <cell r="J1139">
            <v>1500</v>
          </cell>
          <cell r="K1139">
            <v>1.68</v>
          </cell>
          <cell r="L1139">
            <v>1.6</v>
          </cell>
          <cell r="M1139">
            <v>0.08</v>
          </cell>
          <cell r="N1139">
            <v>1.6</v>
          </cell>
          <cell r="O1139">
            <v>0.08</v>
          </cell>
        </row>
        <row r="1140">
          <cell r="I1140">
            <v>3001501</v>
          </cell>
          <cell r="J1140">
            <v>1.79</v>
          </cell>
          <cell r="K1140">
            <v>1.79</v>
          </cell>
          <cell r="L1140">
            <v>0.25</v>
          </cell>
          <cell r="M1140">
            <v>0.33</v>
          </cell>
          <cell r="N1140">
            <v>1.46</v>
          </cell>
          <cell r="O1140">
            <v>0.33</v>
          </cell>
        </row>
        <row r="1141">
          <cell r="I1141">
            <v>3001502</v>
          </cell>
          <cell r="J1141">
            <v>1.79</v>
          </cell>
          <cell r="K1141">
            <v>1.79</v>
          </cell>
          <cell r="L1141">
            <v>0.25</v>
          </cell>
          <cell r="M1141">
            <v>1.46</v>
          </cell>
          <cell r="N1141">
            <v>1.79</v>
          </cell>
          <cell r="O1141">
            <v>1.79</v>
          </cell>
        </row>
        <row r="1142">
          <cell r="I1142">
            <v>3001600</v>
          </cell>
          <cell r="J1142">
            <v>1600</v>
          </cell>
          <cell r="K1142">
            <v>1.79</v>
          </cell>
          <cell r="L1142">
            <v>1.71</v>
          </cell>
          <cell r="M1142">
            <v>0.08</v>
          </cell>
          <cell r="N1142">
            <v>1.71</v>
          </cell>
          <cell r="O1142">
            <v>0.08</v>
          </cell>
        </row>
        <row r="1143">
          <cell r="I1143">
            <v>3001601</v>
          </cell>
          <cell r="J1143">
            <v>1.9</v>
          </cell>
          <cell r="K1143">
            <v>1.9</v>
          </cell>
          <cell r="L1143">
            <v>0.25</v>
          </cell>
          <cell r="M1143">
            <v>0.33</v>
          </cell>
          <cell r="N1143">
            <v>1.57</v>
          </cell>
          <cell r="O1143">
            <v>0.33</v>
          </cell>
        </row>
        <row r="1144">
          <cell r="I1144">
            <v>3001602</v>
          </cell>
          <cell r="J1144">
            <v>1.9</v>
          </cell>
          <cell r="K1144">
            <v>1.9</v>
          </cell>
          <cell r="L1144">
            <v>0.25</v>
          </cell>
          <cell r="M1144">
            <v>1.57</v>
          </cell>
          <cell r="N1144">
            <v>1.9</v>
          </cell>
          <cell r="O1144">
            <v>1.9</v>
          </cell>
        </row>
        <row r="1145">
          <cell r="I1145">
            <v>3001700</v>
          </cell>
          <cell r="J1145">
            <v>1700</v>
          </cell>
          <cell r="K1145">
            <v>1.9</v>
          </cell>
          <cell r="L1145">
            <v>1.82</v>
          </cell>
          <cell r="M1145">
            <v>0.08</v>
          </cell>
          <cell r="N1145">
            <v>1.82</v>
          </cell>
          <cell r="O1145">
            <v>0.08</v>
          </cell>
        </row>
        <row r="1146">
          <cell r="I1146">
            <v>3001701</v>
          </cell>
          <cell r="J1146">
            <v>2.0099999999999998</v>
          </cell>
          <cell r="K1146">
            <v>2.0099999999999998</v>
          </cell>
          <cell r="L1146">
            <v>0.25</v>
          </cell>
          <cell r="M1146">
            <v>0.33</v>
          </cell>
          <cell r="N1146">
            <v>1.68</v>
          </cell>
          <cell r="O1146">
            <v>0.33</v>
          </cell>
        </row>
        <row r="1147">
          <cell r="I1147">
            <v>3001702</v>
          </cell>
          <cell r="J1147">
            <v>2.0099999999999998</v>
          </cell>
          <cell r="K1147">
            <v>2.0099999999999998</v>
          </cell>
          <cell r="L1147">
            <v>0.25</v>
          </cell>
          <cell r="M1147">
            <v>1.68</v>
          </cell>
          <cell r="N1147">
            <v>2.0099999999999998</v>
          </cell>
          <cell r="O1147">
            <v>2.0099999999999998</v>
          </cell>
        </row>
        <row r="1148">
          <cell r="I1148">
            <v>3001800</v>
          </cell>
          <cell r="J1148">
            <v>1800</v>
          </cell>
          <cell r="K1148">
            <v>2.0099999999999998</v>
          </cell>
          <cell r="L1148">
            <v>1.93</v>
          </cell>
          <cell r="M1148">
            <v>0.08</v>
          </cell>
          <cell r="N1148">
            <v>1.93</v>
          </cell>
          <cell r="O1148">
            <v>0.08</v>
          </cell>
        </row>
        <row r="1149">
          <cell r="I1149">
            <v>3001801</v>
          </cell>
          <cell r="J1149">
            <v>2.12</v>
          </cell>
          <cell r="K1149">
            <v>2.12</v>
          </cell>
          <cell r="L1149">
            <v>0.25</v>
          </cell>
          <cell r="M1149">
            <v>0.33</v>
          </cell>
          <cell r="N1149">
            <v>1.79</v>
          </cell>
          <cell r="O1149">
            <v>0.33</v>
          </cell>
        </row>
        <row r="1150">
          <cell r="I1150">
            <v>3001802</v>
          </cell>
          <cell r="J1150">
            <v>2.12</v>
          </cell>
          <cell r="K1150">
            <v>2.12</v>
          </cell>
          <cell r="L1150">
            <v>0.25</v>
          </cell>
          <cell r="M1150">
            <v>1.79</v>
          </cell>
          <cell r="N1150">
            <v>2.12</v>
          </cell>
          <cell r="O1150">
            <v>2.12</v>
          </cell>
        </row>
        <row r="1151">
          <cell r="I1151">
            <v>3001900</v>
          </cell>
          <cell r="J1151">
            <v>1900</v>
          </cell>
          <cell r="K1151">
            <v>2.12</v>
          </cell>
          <cell r="L1151">
            <v>2.04</v>
          </cell>
          <cell r="M1151">
            <v>0.08</v>
          </cell>
          <cell r="N1151">
            <v>2.04</v>
          </cell>
          <cell r="O1151">
            <v>0.08</v>
          </cell>
        </row>
        <row r="1152">
          <cell r="I1152">
            <v>3001901</v>
          </cell>
          <cell r="J1152">
            <v>3.04</v>
          </cell>
          <cell r="K1152">
            <v>3.04</v>
          </cell>
          <cell r="L1152">
            <v>0.22</v>
          </cell>
          <cell r="M1152">
            <v>0.3</v>
          </cell>
          <cell r="N1152">
            <v>2.74</v>
          </cell>
          <cell r="O1152">
            <v>0.3</v>
          </cell>
        </row>
        <row r="1153">
          <cell r="I1153">
            <v>3001902</v>
          </cell>
          <cell r="J1153">
            <v>3.04</v>
          </cell>
          <cell r="K1153">
            <v>3.04</v>
          </cell>
          <cell r="L1153">
            <v>0.22</v>
          </cell>
          <cell r="M1153">
            <v>2.74</v>
          </cell>
          <cell r="N1153">
            <v>3.04</v>
          </cell>
          <cell r="O1153">
            <v>3.04</v>
          </cell>
        </row>
        <row r="1154">
          <cell r="I1154">
            <v>3002000</v>
          </cell>
          <cell r="J1154">
            <v>2000</v>
          </cell>
          <cell r="K1154">
            <v>3.04</v>
          </cell>
          <cell r="L1154">
            <v>2.96</v>
          </cell>
          <cell r="M1154">
            <v>0.08</v>
          </cell>
          <cell r="N1154">
            <v>2.96</v>
          </cell>
          <cell r="O1154">
            <v>0.08</v>
          </cell>
        </row>
        <row r="1155">
          <cell r="I1155">
            <v>3002001</v>
          </cell>
          <cell r="J1155">
            <v>3.25</v>
          </cell>
          <cell r="K1155">
            <v>3.25</v>
          </cell>
          <cell r="L1155">
            <v>0.22</v>
          </cell>
          <cell r="M1155">
            <v>0.3</v>
          </cell>
          <cell r="N1155">
            <v>2.95</v>
          </cell>
          <cell r="O1155">
            <v>0.3</v>
          </cell>
        </row>
        <row r="1156">
          <cell r="I1156">
            <v>3002002</v>
          </cell>
          <cell r="J1156">
            <v>3.25</v>
          </cell>
          <cell r="K1156">
            <v>3.25</v>
          </cell>
          <cell r="L1156">
            <v>0.22</v>
          </cell>
          <cell r="M1156">
            <v>2.95</v>
          </cell>
          <cell r="N1156">
            <v>3.25</v>
          </cell>
          <cell r="O1156">
            <v>3.25</v>
          </cell>
        </row>
        <row r="1157">
          <cell r="I1157">
            <v>3002100</v>
          </cell>
          <cell r="J1157">
            <v>2100</v>
          </cell>
          <cell r="K1157">
            <v>3.25</v>
          </cell>
          <cell r="L1157">
            <v>3.17</v>
          </cell>
          <cell r="M1157">
            <v>0.08</v>
          </cell>
          <cell r="N1157">
            <v>3.17</v>
          </cell>
          <cell r="O1157">
            <v>0.08</v>
          </cell>
        </row>
        <row r="1158">
          <cell r="I1158">
            <v>3002101</v>
          </cell>
          <cell r="J1158">
            <v>3.47</v>
          </cell>
          <cell r="K1158">
            <v>3.47</v>
          </cell>
          <cell r="L1158">
            <v>0.22</v>
          </cell>
          <cell r="M1158">
            <v>0.3</v>
          </cell>
          <cell r="N1158">
            <v>3.17</v>
          </cell>
          <cell r="O1158">
            <v>0.3</v>
          </cell>
        </row>
        <row r="1159">
          <cell r="I1159">
            <v>3002102</v>
          </cell>
          <cell r="J1159">
            <v>3.47</v>
          </cell>
          <cell r="K1159">
            <v>3.47</v>
          </cell>
          <cell r="L1159">
            <v>0.22</v>
          </cell>
          <cell r="M1159">
            <v>3.17</v>
          </cell>
          <cell r="N1159">
            <v>3.47</v>
          </cell>
          <cell r="O1159">
            <v>3.47</v>
          </cell>
        </row>
        <row r="1160">
          <cell r="I1160">
            <v>3002200</v>
          </cell>
          <cell r="J1160">
            <v>2200</v>
          </cell>
          <cell r="K1160">
            <v>3.47</v>
          </cell>
          <cell r="L1160">
            <v>3.39</v>
          </cell>
          <cell r="M1160">
            <v>0.08</v>
          </cell>
          <cell r="N1160">
            <v>3.39</v>
          </cell>
          <cell r="O1160">
            <v>0.08</v>
          </cell>
        </row>
        <row r="1161">
          <cell r="I1161">
            <v>3002201</v>
          </cell>
          <cell r="J1161">
            <v>3.7</v>
          </cell>
          <cell r="K1161">
            <v>3.7</v>
          </cell>
          <cell r="L1161">
            <v>0.22</v>
          </cell>
          <cell r="M1161">
            <v>0.3</v>
          </cell>
          <cell r="N1161">
            <v>3.4</v>
          </cell>
          <cell r="O1161">
            <v>0.3</v>
          </cell>
        </row>
        <row r="1162">
          <cell r="I1162">
            <v>3002202</v>
          </cell>
          <cell r="J1162">
            <v>3.7</v>
          </cell>
          <cell r="K1162">
            <v>3.7</v>
          </cell>
          <cell r="L1162">
            <v>0.22</v>
          </cell>
          <cell r="M1162">
            <v>3.4</v>
          </cell>
          <cell r="N1162">
            <v>3.7</v>
          </cell>
          <cell r="O1162">
            <v>3.7</v>
          </cell>
        </row>
        <row r="1163">
          <cell r="I1163">
            <v>3002300</v>
          </cell>
          <cell r="J1163">
            <v>2300</v>
          </cell>
          <cell r="K1163">
            <v>3.7</v>
          </cell>
          <cell r="L1163">
            <v>3.62</v>
          </cell>
          <cell r="M1163">
            <v>0.08</v>
          </cell>
          <cell r="N1163">
            <v>3.62</v>
          </cell>
          <cell r="O1163">
            <v>0.08</v>
          </cell>
        </row>
        <row r="1164">
          <cell r="I1164">
            <v>3002301</v>
          </cell>
          <cell r="J1164">
            <v>3.93</v>
          </cell>
          <cell r="K1164">
            <v>3.93</v>
          </cell>
          <cell r="L1164">
            <v>0.22</v>
          </cell>
          <cell r="M1164">
            <v>0.3</v>
          </cell>
          <cell r="N1164">
            <v>3.63</v>
          </cell>
          <cell r="O1164">
            <v>0.3</v>
          </cell>
        </row>
        <row r="1165">
          <cell r="I1165">
            <v>3002302</v>
          </cell>
          <cell r="J1165">
            <v>3.93</v>
          </cell>
          <cell r="K1165">
            <v>3.93</v>
          </cell>
          <cell r="L1165">
            <v>0.22</v>
          </cell>
          <cell r="M1165">
            <v>3.63</v>
          </cell>
          <cell r="N1165">
            <v>3.93</v>
          </cell>
          <cell r="O1165">
            <v>3.93</v>
          </cell>
        </row>
        <row r="1166">
          <cell r="I1166">
            <v>3002400</v>
          </cell>
          <cell r="J1166">
            <v>2400</v>
          </cell>
          <cell r="K1166">
            <v>3.93</v>
          </cell>
          <cell r="L1166">
            <v>3.85</v>
          </cell>
          <cell r="M1166">
            <v>0.08</v>
          </cell>
          <cell r="N1166">
            <v>3.85</v>
          </cell>
          <cell r="O1166">
            <v>0.08</v>
          </cell>
        </row>
        <row r="1167">
          <cell r="I1167">
            <v>3002401</v>
          </cell>
          <cell r="J1167">
            <v>4.17</v>
          </cell>
          <cell r="K1167">
            <v>4.17</v>
          </cell>
          <cell r="L1167">
            <v>0.22</v>
          </cell>
          <cell r="M1167">
            <v>0.3</v>
          </cell>
          <cell r="N1167">
            <v>3.87</v>
          </cell>
          <cell r="O1167">
            <v>0.3</v>
          </cell>
        </row>
        <row r="1168">
          <cell r="I1168">
            <v>3002402</v>
          </cell>
          <cell r="J1168">
            <v>4.17</v>
          </cell>
          <cell r="K1168">
            <v>4.17</v>
          </cell>
          <cell r="L1168">
            <v>0.22</v>
          </cell>
          <cell r="M1168">
            <v>3.87</v>
          </cell>
          <cell r="N1168">
            <v>4.17</v>
          </cell>
          <cell r="O1168">
            <v>4.17</v>
          </cell>
        </row>
        <row r="1169">
          <cell r="I1169">
            <v>3002500</v>
          </cell>
          <cell r="J1169">
            <v>2500</v>
          </cell>
          <cell r="K1169">
            <v>4.17</v>
          </cell>
          <cell r="L1169">
            <v>4.09</v>
          </cell>
          <cell r="M1169">
            <v>0.08</v>
          </cell>
          <cell r="N1169">
            <v>4.09</v>
          </cell>
          <cell r="O1169">
            <v>0.08</v>
          </cell>
        </row>
        <row r="1170">
          <cell r="I1170">
            <v>3002501</v>
          </cell>
          <cell r="J1170">
            <v>4.41</v>
          </cell>
          <cell r="K1170">
            <v>4.41</v>
          </cell>
          <cell r="L1170">
            <v>0.22</v>
          </cell>
          <cell r="M1170">
            <v>0.3</v>
          </cell>
          <cell r="N1170">
            <v>4.1100000000000003</v>
          </cell>
          <cell r="O1170">
            <v>0.3</v>
          </cell>
        </row>
        <row r="1171">
          <cell r="I1171">
            <v>3002502</v>
          </cell>
          <cell r="J1171">
            <v>4.41</v>
          </cell>
          <cell r="K1171">
            <v>4.41</v>
          </cell>
          <cell r="L1171">
            <v>0.22</v>
          </cell>
          <cell r="M1171">
            <v>4.1100000000000003</v>
          </cell>
          <cell r="N1171">
            <v>4.41</v>
          </cell>
          <cell r="O1171">
            <v>4.41</v>
          </cell>
        </row>
        <row r="1172">
          <cell r="I1172">
            <v>3002600</v>
          </cell>
          <cell r="J1172">
            <v>2600</v>
          </cell>
          <cell r="K1172">
            <v>4.41</v>
          </cell>
          <cell r="L1172">
            <v>4.33</v>
          </cell>
          <cell r="M1172">
            <v>0.08</v>
          </cell>
          <cell r="N1172">
            <v>4.33</v>
          </cell>
          <cell r="O1172">
            <v>0.08</v>
          </cell>
        </row>
        <row r="1173">
          <cell r="I1173">
            <v>3002601</v>
          </cell>
          <cell r="J1173">
            <v>4.67</v>
          </cell>
          <cell r="K1173">
            <v>4.67</v>
          </cell>
          <cell r="L1173">
            <v>0.22</v>
          </cell>
          <cell r="M1173">
            <v>0.3</v>
          </cell>
          <cell r="N1173">
            <v>4.37</v>
          </cell>
          <cell r="O1173">
            <v>0.3</v>
          </cell>
        </row>
        <row r="1174">
          <cell r="I1174">
            <v>3002602</v>
          </cell>
          <cell r="J1174">
            <v>4.67</v>
          </cell>
          <cell r="K1174">
            <v>4.67</v>
          </cell>
          <cell r="L1174">
            <v>0.22</v>
          </cell>
          <cell r="M1174">
            <v>4.37</v>
          </cell>
          <cell r="N1174">
            <v>4.67</v>
          </cell>
          <cell r="O1174">
            <v>4.67</v>
          </cell>
        </row>
        <row r="1175">
          <cell r="I1175">
            <v>3002700</v>
          </cell>
          <cell r="J1175">
            <v>2700</v>
          </cell>
          <cell r="K1175">
            <v>4.67</v>
          </cell>
          <cell r="L1175">
            <v>4.59</v>
          </cell>
          <cell r="M1175">
            <v>0.08</v>
          </cell>
          <cell r="N1175">
            <v>4.59</v>
          </cell>
          <cell r="O1175">
            <v>0.08</v>
          </cell>
        </row>
        <row r="1176">
          <cell r="I1176">
            <v>3002701</v>
          </cell>
          <cell r="J1176">
            <v>4.92</v>
          </cell>
          <cell r="K1176">
            <v>4.92</v>
          </cell>
          <cell r="L1176">
            <v>0.22</v>
          </cell>
          <cell r="M1176">
            <v>0.3</v>
          </cell>
          <cell r="N1176">
            <v>4.62</v>
          </cell>
          <cell r="O1176">
            <v>0.3</v>
          </cell>
        </row>
        <row r="1177">
          <cell r="I1177">
            <v>3002702</v>
          </cell>
          <cell r="J1177">
            <v>4.92</v>
          </cell>
          <cell r="K1177">
            <v>4.92</v>
          </cell>
          <cell r="L1177">
            <v>0.22</v>
          </cell>
          <cell r="M1177">
            <v>4.62</v>
          </cell>
          <cell r="N1177">
            <v>4.92</v>
          </cell>
          <cell r="O1177">
            <v>4.92</v>
          </cell>
        </row>
        <row r="1178">
          <cell r="I1178">
            <v>3002800</v>
          </cell>
          <cell r="J1178">
            <v>2800</v>
          </cell>
          <cell r="K1178">
            <v>4.92</v>
          </cell>
          <cell r="L1178">
            <v>4.84</v>
          </cell>
          <cell r="M1178">
            <v>0.08</v>
          </cell>
          <cell r="N1178">
            <v>4.84</v>
          </cell>
          <cell r="O1178">
            <v>0.08</v>
          </cell>
        </row>
        <row r="1179">
          <cell r="I1179">
            <v>3002801</v>
          </cell>
          <cell r="J1179">
            <v>5.19</v>
          </cell>
          <cell r="K1179">
            <v>5.19</v>
          </cell>
          <cell r="L1179">
            <v>0.22</v>
          </cell>
          <cell r="M1179">
            <v>0.3</v>
          </cell>
          <cell r="N1179">
            <v>4.8899999999999997</v>
          </cell>
          <cell r="O1179">
            <v>0.3</v>
          </cell>
        </row>
        <row r="1180">
          <cell r="I1180">
            <v>3002802</v>
          </cell>
          <cell r="J1180">
            <v>5.19</v>
          </cell>
          <cell r="K1180">
            <v>5.19</v>
          </cell>
          <cell r="L1180">
            <v>0.22</v>
          </cell>
          <cell r="M1180">
            <v>4.8899999999999997</v>
          </cell>
          <cell r="N1180">
            <v>5.19</v>
          </cell>
          <cell r="O1180">
            <v>5.19</v>
          </cell>
        </row>
        <row r="1181">
          <cell r="I1181">
            <v>3002803</v>
          </cell>
          <cell r="J1181" t="str">
            <v>*********</v>
          </cell>
          <cell r="K1181" t="str">
            <v>*********</v>
          </cell>
          <cell r="L1181" t="str">
            <v>*********</v>
          </cell>
          <cell r="M1181" t="str">
            <v>*********</v>
          </cell>
          <cell r="N1181" t="str">
            <v>*********</v>
          </cell>
          <cell r="O1181"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積算 "/>
      <sheetName val="分電盤"/>
      <sheetName val="集計"/>
      <sheetName val="比較"/>
      <sheetName val="ﾃﾞｰﾀー"/>
    </sheetNames>
    <sheetDataSet>
      <sheetData sheetId="0"/>
      <sheetData sheetId="1"/>
      <sheetData sheetId="2"/>
      <sheetData sheetId="3"/>
      <sheetData sheetId="4"/>
      <sheetData sheetId="5">
        <row r="3">
          <cell r="D3">
            <v>3</v>
          </cell>
          <cell r="E3">
            <v>3</v>
          </cell>
        </row>
        <row r="4">
          <cell r="D4">
            <v>4</v>
          </cell>
          <cell r="E4">
            <v>4</v>
          </cell>
        </row>
        <row r="5">
          <cell r="D5">
            <v>5</v>
          </cell>
          <cell r="E5">
            <v>5</v>
          </cell>
        </row>
        <row r="6">
          <cell r="D6">
            <v>6</v>
          </cell>
          <cell r="E6">
            <v>6</v>
          </cell>
        </row>
        <row r="7">
          <cell r="D7">
            <v>7</v>
          </cell>
          <cell r="E7">
            <v>7</v>
          </cell>
        </row>
        <row r="8">
          <cell r="D8">
            <v>8.5</v>
          </cell>
          <cell r="E8">
            <v>8</v>
          </cell>
        </row>
        <row r="9">
          <cell r="D9">
            <v>10</v>
          </cell>
          <cell r="E9">
            <v>10</v>
          </cell>
        </row>
        <row r="10">
          <cell r="D10">
            <v>13</v>
          </cell>
          <cell r="E10">
            <v>11</v>
          </cell>
        </row>
        <row r="11">
          <cell r="D11">
            <v>16</v>
          </cell>
          <cell r="E11">
            <v>12</v>
          </cell>
        </row>
        <row r="12">
          <cell r="D12">
            <v>19</v>
          </cell>
          <cell r="E12">
            <v>15</v>
          </cell>
        </row>
        <row r="13">
          <cell r="D13">
            <v>22</v>
          </cell>
          <cell r="E13">
            <v>18</v>
          </cell>
        </row>
        <row r="14">
          <cell r="D14">
            <v>26</v>
          </cell>
          <cell r="E14">
            <v>21</v>
          </cell>
        </row>
        <row r="15">
          <cell r="D15">
            <v>30</v>
          </cell>
          <cell r="E15">
            <v>24</v>
          </cell>
        </row>
        <row r="16">
          <cell r="D16">
            <v>35</v>
          </cell>
          <cell r="E16">
            <v>28</v>
          </cell>
        </row>
        <row r="17">
          <cell r="D17">
            <v>41</v>
          </cell>
          <cell r="E17">
            <v>33</v>
          </cell>
        </row>
        <row r="18">
          <cell r="D18">
            <v>48</v>
          </cell>
          <cell r="E18" t="str">
            <v>手動</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書"/>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止め"/>
      <sheetName val="地盤改良"/>
      <sheetName val="杭工事"/>
      <sheetName val="無収縮ﾓﾙﾀﾙ"/>
      <sheetName val="ＰＣ緊張"/>
      <sheetName val="ウェブレン"/>
      <sheetName val="鉄骨工事"/>
      <sheetName val="鉄骨工事 (2)"/>
      <sheetName val="ＡＬＣ版"/>
      <sheetName val="塗膜防水"/>
      <sheetName val="防水保護板"/>
      <sheetName val="撥水剤塗布"/>
      <sheetName val="石工事"/>
      <sheetName val="タイル－１ "/>
      <sheetName val="タイル－２"/>
      <sheetName val="木工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C63F5-9338-41E9-926D-ACF6AA103818}">
  <dimension ref="B2:DG39"/>
  <sheetViews>
    <sheetView showZeros="0" tabSelected="1" view="pageBreakPreview" topLeftCell="A4" zoomScaleNormal="100" zoomScaleSheetLayoutView="100" workbookViewId="0">
      <selection activeCell="BS18" sqref="BS18:CC20"/>
    </sheetView>
  </sheetViews>
  <sheetFormatPr defaultRowHeight="13.5"/>
  <cols>
    <col min="1" max="108" width="1.5703125" style="646" customWidth="1"/>
    <col min="109" max="109" width="13.28515625" style="646" bestFit="1" customWidth="1"/>
    <col min="110" max="110" width="1.5703125" style="646" customWidth="1"/>
    <col min="111" max="284" width="9.140625" style="646"/>
    <col min="285" max="285" width="1.5703125" style="646" customWidth="1"/>
    <col min="286" max="290" width="9.140625" style="646"/>
    <col min="291" max="291" width="6.42578125" style="646" customWidth="1"/>
    <col min="292" max="292" width="10.28515625" style="646" customWidth="1"/>
    <col min="293" max="293" width="6.42578125" style="646" customWidth="1"/>
    <col min="294" max="294" width="9.140625" style="646"/>
    <col min="295" max="295" width="6.42578125" style="646" customWidth="1"/>
    <col min="296" max="296" width="9.140625" style="646"/>
    <col min="297" max="297" width="6.42578125" style="646" customWidth="1"/>
    <col min="298" max="298" width="9.140625" style="646"/>
    <col min="299" max="299" width="6.42578125" style="646" customWidth="1"/>
    <col min="300" max="300" width="9.140625" style="646"/>
    <col min="301" max="301" width="6.42578125" style="646" customWidth="1"/>
    <col min="302" max="302" width="9.140625" style="646"/>
    <col min="303" max="303" width="1.28515625" style="646" customWidth="1"/>
    <col min="304" max="540" width="9.140625" style="646"/>
    <col min="541" max="541" width="1.5703125" style="646" customWidth="1"/>
    <col min="542" max="546" width="9.140625" style="646"/>
    <col min="547" max="547" width="6.42578125" style="646" customWidth="1"/>
    <col min="548" max="548" width="10.28515625" style="646" customWidth="1"/>
    <col min="549" max="549" width="6.42578125" style="646" customWidth="1"/>
    <col min="550" max="550" width="9.140625" style="646"/>
    <col min="551" max="551" width="6.42578125" style="646" customWidth="1"/>
    <col min="552" max="552" width="9.140625" style="646"/>
    <col min="553" max="553" width="6.42578125" style="646" customWidth="1"/>
    <col min="554" max="554" width="9.140625" style="646"/>
    <col min="555" max="555" width="6.42578125" style="646" customWidth="1"/>
    <col min="556" max="556" width="9.140625" style="646"/>
    <col min="557" max="557" width="6.42578125" style="646" customWidth="1"/>
    <col min="558" max="558" width="9.140625" style="646"/>
    <col min="559" max="559" width="1.28515625" style="646" customWidth="1"/>
    <col min="560" max="796" width="9.140625" style="646"/>
    <col min="797" max="797" width="1.5703125" style="646" customWidth="1"/>
    <col min="798" max="802" width="9.140625" style="646"/>
    <col min="803" max="803" width="6.42578125" style="646" customWidth="1"/>
    <col min="804" max="804" width="10.28515625" style="646" customWidth="1"/>
    <col min="805" max="805" width="6.42578125" style="646" customWidth="1"/>
    <col min="806" max="806" width="9.140625" style="646"/>
    <col min="807" max="807" width="6.42578125" style="646" customWidth="1"/>
    <col min="808" max="808" width="9.140625" style="646"/>
    <col min="809" max="809" width="6.42578125" style="646" customWidth="1"/>
    <col min="810" max="810" width="9.140625" style="646"/>
    <col min="811" max="811" width="6.42578125" style="646" customWidth="1"/>
    <col min="812" max="812" width="9.140625" style="646"/>
    <col min="813" max="813" width="6.42578125" style="646" customWidth="1"/>
    <col min="814" max="814" width="9.140625" style="646"/>
    <col min="815" max="815" width="1.28515625" style="646" customWidth="1"/>
    <col min="816" max="1052" width="9.140625" style="646"/>
    <col min="1053" max="1053" width="1.5703125" style="646" customWidth="1"/>
    <col min="1054" max="1058" width="9.140625" style="646"/>
    <col min="1059" max="1059" width="6.42578125" style="646" customWidth="1"/>
    <col min="1060" max="1060" width="10.28515625" style="646" customWidth="1"/>
    <col min="1061" max="1061" width="6.42578125" style="646" customWidth="1"/>
    <col min="1062" max="1062" width="9.140625" style="646"/>
    <col min="1063" max="1063" width="6.42578125" style="646" customWidth="1"/>
    <col min="1064" max="1064" width="9.140625" style="646"/>
    <col min="1065" max="1065" width="6.42578125" style="646" customWidth="1"/>
    <col min="1066" max="1066" width="9.140625" style="646"/>
    <col min="1067" max="1067" width="6.42578125" style="646" customWidth="1"/>
    <col min="1068" max="1068" width="9.140625" style="646"/>
    <col min="1069" max="1069" width="6.42578125" style="646" customWidth="1"/>
    <col min="1070" max="1070" width="9.140625" style="646"/>
    <col min="1071" max="1071" width="1.28515625" style="646" customWidth="1"/>
    <col min="1072" max="1308" width="9.140625" style="646"/>
    <col min="1309" max="1309" width="1.5703125" style="646" customWidth="1"/>
    <col min="1310" max="1314" width="9.140625" style="646"/>
    <col min="1315" max="1315" width="6.42578125" style="646" customWidth="1"/>
    <col min="1316" max="1316" width="10.28515625" style="646" customWidth="1"/>
    <col min="1317" max="1317" width="6.42578125" style="646" customWidth="1"/>
    <col min="1318" max="1318" width="9.140625" style="646"/>
    <col min="1319" max="1319" width="6.42578125" style="646" customWidth="1"/>
    <col min="1320" max="1320" width="9.140625" style="646"/>
    <col min="1321" max="1321" width="6.42578125" style="646" customWidth="1"/>
    <col min="1322" max="1322" width="9.140625" style="646"/>
    <col min="1323" max="1323" width="6.42578125" style="646" customWidth="1"/>
    <col min="1324" max="1324" width="9.140625" style="646"/>
    <col min="1325" max="1325" width="6.42578125" style="646" customWidth="1"/>
    <col min="1326" max="1326" width="9.140625" style="646"/>
    <col min="1327" max="1327" width="1.28515625" style="646" customWidth="1"/>
    <col min="1328" max="1564" width="9.140625" style="646"/>
    <col min="1565" max="1565" width="1.5703125" style="646" customWidth="1"/>
    <col min="1566" max="1570" width="9.140625" style="646"/>
    <col min="1571" max="1571" width="6.42578125" style="646" customWidth="1"/>
    <col min="1572" max="1572" width="10.28515625" style="646" customWidth="1"/>
    <col min="1573" max="1573" width="6.42578125" style="646" customWidth="1"/>
    <col min="1574" max="1574" width="9.140625" style="646"/>
    <col min="1575" max="1575" width="6.42578125" style="646" customWidth="1"/>
    <col min="1576" max="1576" width="9.140625" style="646"/>
    <col min="1577" max="1577" width="6.42578125" style="646" customWidth="1"/>
    <col min="1578" max="1578" width="9.140625" style="646"/>
    <col min="1579" max="1579" width="6.42578125" style="646" customWidth="1"/>
    <col min="1580" max="1580" width="9.140625" style="646"/>
    <col min="1581" max="1581" width="6.42578125" style="646" customWidth="1"/>
    <col min="1582" max="1582" width="9.140625" style="646"/>
    <col min="1583" max="1583" width="1.28515625" style="646" customWidth="1"/>
    <col min="1584" max="1820" width="9.140625" style="646"/>
    <col min="1821" max="1821" width="1.5703125" style="646" customWidth="1"/>
    <col min="1822" max="1826" width="9.140625" style="646"/>
    <col min="1827" max="1827" width="6.42578125" style="646" customWidth="1"/>
    <col min="1828" max="1828" width="10.28515625" style="646" customWidth="1"/>
    <col min="1829" max="1829" width="6.42578125" style="646" customWidth="1"/>
    <col min="1830" max="1830" width="9.140625" style="646"/>
    <col min="1831" max="1831" width="6.42578125" style="646" customWidth="1"/>
    <col min="1832" max="1832" width="9.140625" style="646"/>
    <col min="1833" max="1833" width="6.42578125" style="646" customWidth="1"/>
    <col min="1834" max="1834" width="9.140625" style="646"/>
    <col min="1835" max="1835" width="6.42578125" style="646" customWidth="1"/>
    <col min="1836" max="1836" width="9.140625" style="646"/>
    <col min="1837" max="1837" width="6.42578125" style="646" customWidth="1"/>
    <col min="1838" max="1838" width="9.140625" style="646"/>
    <col min="1839" max="1839" width="1.28515625" style="646" customWidth="1"/>
    <col min="1840" max="2076" width="9.140625" style="646"/>
    <col min="2077" max="2077" width="1.5703125" style="646" customWidth="1"/>
    <col min="2078" max="2082" width="9.140625" style="646"/>
    <col min="2083" max="2083" width="6.42578125" style="646" customWidth="1"/>
    <col min="2084" max="2084" width="10.28515625" style="646" customWidth="1"/>
    <col min="2085" max="2085" width="6.42578125" style="646" customWidth="1"/>
    <col min="2086" max="2086" width="9.140625" style="646"/>
    <col min="2087" max="2087" width="6.42578125" style="646" customWidth="1"/>
    <col min="2088" max="2088" width="9.140625" style="646"/>
    <col min="2089" max="2089" width="6.42578125" style="646" customWidth="1"/>
    <col min="2090" max="2090" width="9.140625" style="646"/>
    <col min="2091" max="2091" width="6.42578125" style="646" customWidth="1"/>
    <col min="2092" max="2092" width="9.140625" style="646"/>
    <col min="2093" max="2093" width="6.42578125" style="646" customWidth="1"/>
    <col min="2094" max="2094" width="9.140625" style="646"/>
    <col min="2095" max="2095" width="1.28515625" style="646" customWidth="1"/>
    <col min="2096" max="2332" width="9.140625" style="646"/>
    <col min="2333" max="2333" width="1.5703125" style="646" customWidth="1"/>
    <col min="2334" max="2338" width="9.140625" style="646"/>
    <col min="2339" max="2339" width="6.42578125" style="646" customWidth="1"/>
    <col min="2340" max="2340" width="10.28515625" style="646" customWidth="1"/>
    <col min="2341" max="2341" width="6.42578125" style="646" customWidth="1"/>
    <col min="2342" max="2342" width="9.140625" style="646"/>
    <col min="2343" max="2343" width="6.42578125" style="646" customWidth="1"/>
    <col min="2344" max="2344" width="9.140625" style="646"/>
    <col min="2345" max="2345" width="6.42578125" style="646" customWidth="1"/>
    <col min="2346" max="2346" width="9.140625" style="646"/>
    <col min="2347" max="2347" width="6.42578125" style="646" customWidth="1"/>
    <col min="2348" max="2348" width="9.140625" style="646"/>
    <col min="2349" max="2349" width="6.42578125" style="646" customWidth="1"/>
    <col min="2350" max="2350" width="9.140625" style="646"/>
    <col min="2351" max="2351" width="1.28515625" style="646" customWidth="1"/>
    <col min="2352" max="2588" width="9.140625" style="646"/>
    <col min="2589" max="2589" width="1.5703125" style="646" customWidth="1"/>
    <col min="2590" max="2594" width="9.140625" style="646"/>
    <col min="2595" max="2595" width="6.42578125" style="646" customWidth="1"/>
    <col min="2596" max="2596" width="10.28515625" style="646" customWidth="1"/>
    <col min="2597" max="2597" width="6.42578125" style="646" customWidth="1"/>
    <col min="2598" max="2598" width="9.140625" style="646"/>
    <col min="2599" max="2599" width="6.42578125" style="646" customWidth="1"/>
    <col min="2600" max="2600" width="9.140625" style="646"/>
    <col min="2601" max="2601" width="6.42578125" style="646" customWidth="1"/>
    <col min="2602" max="2602" width="9.140625" style="646"/>
    <col min="2603" max="2603" width="6.42578125" style="646" customWidth="1"/>
    <col min="2604" max="2604" width="9.140625" style="646"/>
    <col min="2605" max="2605" width="6.42578125" style="646" customWidth="1"/>
    <col min="2606" max="2606" width="9.140625" style="646"/>
    <col min="2607" max="2607" width="1.28515625" style="646" customWidth="1"/>
    <col min="2608" max="2844" width="9.140625" style="646"/>
    <col min="2845" max="2845" width="1.5703125" style="646" customWidth="1"/>
    <col min="2846" max="2850" width="9.140625" style="646"/>
    <col min="2851" max="2851" width="6.42578125" style="646" customWidth="1"/>
    <col min="2852" max="2852" width="10.28515625" style="646" customWidth="1"/>
    <col min="2853" max="2853" width="6.42578125" style="646" customWidth="1"/>
    <col min="2854" max="2854" width="9.140625" style="646"/>
    <col min="2855" max="2855" width="6.42578125" style="646" customWidth="1"/>
    <col min="2856" max="2856" width="9.140625" style="646"/>
    <col min="2857" max="2857" width="6.42578125" style="646" customWidth="1"/>
    <col min="2858" max="2858" width="9.140625" style="646"/>
    <col min="2859" max="2859" width="6.42578125" style="646" customWidth="1"/>
    <col min="2860" max="2860" width="9.140625" style="646"/>
    <col min="2861" max="2861" width="6.42578125" style="646" customWidth="1"/>
    <col min="2862" max="2862" width="9.140625" style="646"/>
    <col min="2863" max="2863" width="1.28515625" style="646" customWidth="1"/>
    <col min="2864" max="3100" width="9.140625" style="646"/>
    <col min="3101" max="3101" width="1.5703125" style="646" customWidth="1"/>
    <col min="3102" max="3106" width="9.140625" style="646"/>
    <col min="3107" max="3107" width="6.42578125" style="646" customWidth="1"/>
    <col min="3108" max="3108" width="10.28515625" style="646" customWidth="1"/>
    <col min="3109" max="3109" width="6.42578125" style="646" customWidth="1"/>
    <col min="3110" max="3110" width="9.140625" style="646"/>
    <col min="3111" max="3111" width="6.42578125" style="646" customWidth="1"/>
    <col min="3112" max="3112" width="9.140625" style="646"/>
    <col min="3113" max="3113" width="6.42578125" style="646" customWidth="1"/>
    <col min="3114" max="3114" width="9.140625" style="646"/>
    <col min="3115" max="3115" width="6.42578125" style="646" customWidth="1"/>
    <col min="3116" max="3116" width="9.140625" style="646"/>
    <col min="3117" max="3117" width="6.42578125" style="646" customWidth="1"/>
    <col min="3118" max="3118" width="9.140625" style="646"/>
    <col min="3119" max="3119" width="1.28515625" style="646" customWidth="1"/>
    <col min="3120" max="3356" width="9.140625" style="646"/>
    <col min="3357" max="3357" width="1.5703125" style="646" customWidth="1"/>
    <col min="3358" max="3362" width="9.140625" style="646"/>
    <col min="3363" max="3363" width="6.42578125" style="646" customWidth="1"/>
    <col min="3364" max="3364" width="10.28515625" style="646" customWidth="1"/>
    <col min="3365" max="3365" width="6.42578125" style="646" customWidth="1"/>
    <col min="3366" max="3366" width="9.140625" style="646"/>
    <col min="3367" max="3367" width="6.42578125" style="646" customWidth="1"/>
    <col min="3368" max="3368" width="9.140625" style="646"/>
    <col min="3369" max="3369" width="6.42578125" style="646" customWidth="1"/>
    <col min="3370" max="3370" width="9.140625" style="646"/>
    <col min="3371" max="3371" width="6.42578125" style="646" customWidth="1"/>
    <col min="3372" max="3372" width="9.140625" style="646"/>
    <col min="3373" max="3373" width="6.42578125" style="646" customWidth="1"/>
    <col min="3374" max="3374" width="9.140625" style="646"/>
    <col min="3375" max="3375" width="1.28515625" style="646" customWidth="1"/>
    <col min="3376" max="3612" width="9.140625" style="646"/>
    <col min="3613" max="3613" width="1.5703125" style="646" customWidth="1"/>
    <col min="3614" max="3618" width="9.140625" style="646"/>
    <col min="3619" max="3619" width="6.42578125" style="646" customWidth="1"/>
    <col min="3620" max="3620" width="10.28515625" style="646" customWidth="1"/>
    <col min="3621" max="3621" width="6.42578125" style="646" customWidth="1"/>
    <col min="3622" max="3622" width="9.140625" style="646"/>
    <col min="3623" max="3623" width="6.42578125" style="646" customWidth="1"/>
    <col min="3624" max="3624" width="9.140625" style="646"/>
    <col min="3625" max="3625" width="6.42578125" style="646" customWidth="1"/>
    <col min="3626" max="3626" width="9.140625" style="646"/>
    <col min="3627" max="3627" width="6.42578125" style="646" customWidth="1"/>
    <col min="3628" max="3628" width="9.140625" style="646"/>
    <col min="3629" max="3629" width="6.42578125" style="646" customWidth="1"/>
    <col min="3630" max="3630" width="9.140625" style="646"/>
    <col min="3631" max="3631" width="1.28515625" style="646" customWidth="1"/>
    <col min="3632" max="3868" width="9.140625" style="646"/>
    <col min="3869" max="3869" width="1.5703125" style="646" customWidth="1"/>
    <col min="3870" max="3874" width="9.140625" style="646"/>
    <col min="3875" max="3875" width="6.42578125" style="646" customWidth="1"/>
    <col min="3876" max="3876" width="10.28515625" style="646" customWidth="1"/>
    <col min="3877" max="3877" width="6.42578125" style="646" customWidth="1"/>
    <col min="3878" max="3878" width="9.140625" style="646"/>
    <col min="3879" max="3879" width="6.42578125" style="646" customWidth="1"/>
    <col min="3880" max="3880" width="9.140625" style="646"/>
    <col min="3881" max="3881" width="6.42578125" style="646" customWidth="1"/>
    <col min="3882" max="3882" width="9.140625" style="646"/>
    <col min="3883" max="3883" width="6.42578125" style="646" customWidth="1"/>
    <col min="3884" max="3884" width="9.140625" style="646"/>
    <col min="3885" max="3885" width="6.42578125" style="646" customWidth="1"/>
    <col min="3886" max="3886" width="9.140625" style="646"/>
    <col min="3887" max="3887" width="1.28515625" style="646" customWidth="1"/>
    <col min="3888" max="4124" width="9.140625" style="646"/>
    <col min="4125" max="4125" width="1.5703125" style="646" customWidth="1"/>
    <col min="4126" max="4130" width="9.140625" style="646"/>
    <col min="4131" max="4131" width="6.42578125" style="646" customWidth="1"/>
    <col min="4132" max="4132" width="10.28515625" style="646" customWidth="1"/>
    <col min="4133" max="4133" width="6.42578125" style="646" customWidth="1"/>
    <col min="4134" max="4134" width="9.140625" style="646"/>
    <col min="4135" max="4135" width="6.42578125" style="646" customWidth="1"/>
    <col min="4136" max="4136" width="9.140625" style="646"/>
    <col min="4137" max="4137" width="6.42578125" style="646" customWidth="1"/>
    <col min="4138" max="4138" width="9.140625" style="646"/>
    <col min="4139" max="4139" width="6.42578125" style="646" customWidth="1"/>
    <col min="4140" max="4140" width="9.140625" style="646"/>
    <col min="4141" max="4141" width="6.42578125" style="646" customWidth="1"/>
    <col min="4142" max="4142" width="9.140625" style="646"/>
    <col min="4143" max="4143" width="1.28515625" style="646" customWidth="1"/>
    <col min="4144" max="4380" width="9.140625" style="646"/>
    <col min="4381" max="4381" width="1.5703125" style="646" customWidth="1"/>
    <col min="4382" max="4386" width="9.140625" style="646"/>
    <col min="4387" max="4387" width="6.42578125" style="646" customWidth="1"/>
    <col min="4388" max="4388" width="10.28515625" style="646" customWidth="1"/>
    <col min="4389" max="4389" width="6.42578125" style="646" customWidth="1"/>
    <col min="4390" max="4390" width="9.140625" style="646"/>
    <col min="4391" max="4391" width="6.42578125" style="646" customWidth="1"/>
    <col min="4392" max="4392" width="9.140625" style="646"/>
    <col min="4393" max="4393" width="6.42578125" style="646" customWidth="1"/>
    <col min="4394" max="4394" width="9.140625" style="646"/>
    <col min="4395" max="4395" width="6.42578125" style="646" customWidth="1"/>
    <col min="4396" max="4396" width="9.140625" style="646"/>
    <col min="4397" max="4397" width="6.42578125" style="646" customWidth="1"/>
    <col min="4398" max="4398" width="9.140625" style="646"/>
    <col min="4399" max="4399" width="1.28515625" style="646" customWidth="1"/>
    <col min="4400" max="4636" width="9.140625" style="646"/>
    <col min="4637" max="4637" width="1.5703125" style="646" customWidth="1"/>
    <col min="4638" max="4642" width="9.140625" style="646"/>
    <col min="4643" max="4643" width="6.42578125" style="646" customWidth="1"/>
    <col min="4644" max="4644" width="10.28515625" style="646" customWidth="1"/>
    <col min="4645" max="4645" width="6.42578125" style="646" customWidth="1"/>
    <col min="4646" max="4646" width="9.140625" style="646"/>
    <col min="4647" max="4647" width="6.42578125" style="646" customWidth="1"/>
    <col min="4648" max="4648" width="9.140625" style="646"/>
    <col min="4649" max="4649" width="6.42578125" style="646" customWidth="1"/>
    <col min="4650" max="4650" width="9.140625" style="646"/>
    <col min="4651" max="4651" width="6.42578125" style="646" customWidth="1"/>
    <col min="4652" max="4652" width="9.140625" style="646"/>
    <col min="4653" max="4653" width="6.42578125" style="646" customWidth="1"/>
    <col min="4654" max="4654" width="9.140625" style="646"/>
    <col min="4655" max="4655" width="1.28515625" style="646" customWidth="1"/>
    <col min="4656" max="4892" width="9.140625" style="646"/>
    <col min="4893" max="4893" width="1.5703125" style="646" customWidth="1"/>
    <col min="4894" max="4898" width="9.140625" style="646"/>
    <col min="4899" max="4899" width="6.42578125" style="646" customWidth="1"/>
    <col min="4900" max="4900" width="10.28515625" style="646" customWidth="1"/>
    <col min="4901" max="4901" width="6.42578125" style="646" customWidth="1"/>
    <col min="4902" max="4902" width="9.140625" style="646"/>
    <col min="4903" max="4903" width="6.42578125" style="646" customWidth="1"/>
    <col min="4904" max="4904" width="9.140625" style="646"/>
    <col min="4905" max="4905" width="6.42578125" style="646" customWidth="1"/>
    <col min="4906" max="4906" width="9.140625" style="646"/>
    <col min="4907" max="4907" width="6.42578125" style="646" customWidth="1"/>
    <col min="4908" max="4908" width="9.140625" style="646"/>
    <col min="4909" max="4909" width="6.42578125" style="646" customWidth="1"/>
    <col min="4910" max="4910" width="9.140625" style="646"/>
    <col min="4911" max="4911" width="1.28515625" style="646" customWidth="1"/>
    <col min="4912" max="5148" width="9.140625" style="646"/>
    <col min="5149" max="5149" width="1.5703125" style="646" customWidth="1"/>
    <col min="5150" max="5154" width="9.140625" style="646"/>
    <col min="5155" max="5155" width="6.42578125" style="646" customWidth="1"/>
    <col min="5156" max="5156" width="10.28515625" style="646" customWidth="1"/>
    <col min="5157" max="5157" width="6.42578125" style="646" customWidth="1"/>
    <col min="5158" max="5158" width="9.140625" style="646"/>
    <col min="5159" max="5159" width="6.42578125" style="646" customWidth="1"/>
    <col min="5160" max="5160" width="9.140625" style="646"/>
    <col min="5161" max="5161" width="6.42578125" style="646" customWidth="1"/>
    <col min="5162" max="5162" width="9.140625" style="646"/>
    <col min="5163" max="5163" width="6.42578125" style="646" customWidth="1"/>
    <col min="5164" max="5164" width="9.140625" style="646"/>
    <col min="5165" max="5165" width="6.42578125" style="646" customWidth="1"/>
    <col min="5166" max="5166" width="9.140625" style="646"/>
    <col min="5167" max="5167" width="1.28515625" style="646" customWidth="1"/>
    <col min="5168" max="5404" width="9.140625" style="646"/>
    <col min="5405" max="5405" width="1.5703125" style="646" customWidth="1"/>
    <col min="5406" max="5410" width="9.140625" style="646"/>
    <col min="5411" max="5411" width="6.42578125" style="646" customWidth="1"/>
    <col min="5412" max="5412" width="10.28515625" style="646" customWidth="1"/>
    <col min="5413" max="5413" width="6.42578125" style="646" customWidth="1"/>
    <col min="5414" max="5414" width="9.140625" style="646"/>
    <col min="5415" max="5415" width="6.42578125" style="646" customWidth="1"/>
    <col min="5416" max="5416" width="9.140625" style="646"/>
    <col min="5417" max="5417" width="6.42578125" style="646" customWidth="1"/>
    <col min="5418" max="5418" width="9.140625" style="646"/>
    <col min="5419" max="5419" width="6.42578125" style="646" customWidth="1"/>
    <col min="5420" max="5420" width="9.140625" style="646"/>
    <col min="5421" max="5421" width="6.42578125" style="646" customWidth="1"/>
    <col min="5422" max="5422" width="9.140625" style="646"/>
    <col min="5423" max="5423" width="1.28515625" style="646" customWidth="1"/>
    <col min="5424" max="5660" width="9.140625" style="646"/>
    <col min="5661" max="5661" width="1.5703125" style="646" customWidth="1"/>
    <col min="5662" max="5666" width="9.140625" style="646"/>
    <col min="5667" max="5667" width="6.42578125" style="646" customWidth="1"/>
    <col min="5668" max="5668" width="10.28515625" style="646" customWidth="1"/>
    <col min="5669" max="5669" width="6.42578125" style="646" customWidth="1"/>
    <col min="5670" max="5670" width="9.140625" style="646"/>
    <col min="5671" max="5671" width="6.42578125" style="646" customWidth="1"/>
    <col min="5672" max="5672" width="9.140625" style="646"/>
    <col min="5673" max="5673" width="6.42578125" style="646" customWidth="1"/>
    <col min="5674" max="5674" width="9.140625" style="646"/>
    <col min="5675" max="5675" width="6.42578125" style="646" customWidth="1"/>
    <col min="5676" max="5676" width="9.140625" style="646"/>
    <col min="5677" max="5677" width="6.42578125" style="646" customWidth="1"/>
    <col min="5678" max="5678" width="9.140625" style="646"/>
    <col min="5679" max="5679" width="1.28515625" style="646" customWidth="1"/>
    <col min="5680" max="5916" width="9.140625" style="646"/>
    <col min="5917" max="5917" width="1.5703125" style="646" customWidth="1"/>
    <col min="5918" max="5922" width="9.140625" style="646"/>
    <col min="5923" max="5923" width="6.42578125" style="646" customWidth="1"/>
    <col min="5924" max="5924" width="10.28515625" style="646" customWidth="1"/>
    <col min="5925" max="5925" width="6.42578125" style="646" customWidth="1"/>
    <col min="5926" max="5926" width="9.140625" style="646"/>
    <col min="5927" max="5927" width="6.42578125" style="646" customWidth="1"/>
    <col min="5928" max="5928" width="9.140625" style="646"/>
    <col min="5929" max="5929" width="6.42578125" style="646" customWidth="1"/>
    <col min="5930" max="5930" width="9.140625" style="646"/>
    <col min="5931" max="5931" width="6.42578125" style="646" customWidth="1"/>
    <col min="5932" max="5932" width="9.140625" style="646"/>
    <col min="5933" max="5933" width="6.42578125" style="646" customWidth="1"/>
    <col min="5934" max="5934" width="9.140625" style="646"/>
    <col min="5935" max="5935" width="1.28515625" style="646" customWidth="1"/>
    <col min="5936" max="6172" width="9.140625" style="646"/>
    <col min="6173" max="6173" width="1.5703125" style="646" customWidth="1"/>
    <col min="6174" max="6178" width="9.140625" style="646"/>
    <col min="6179" max="6179" width="6.42578125" style="646" customWidth="1"/>
    <col min="6180" max="6180" width="10.28515625" style="646" customWidth="1"/>
    <col min="6181" max="6181" width="6.42578125" style="646" customWidth="1"/>
    <col min="6182" max="6182" width="9.140625" style="646"/>
    <col min="6183" max="6183" width="6.42578125" style="646" customWidth="1"/>
    <col min="6184" max="6184" width="9.140625" style="646"/>
    <col min="6185" max="6185" width="6.42578125" style="646" customWidth="1"/>
    <col min="6186" max="6186" width="9.140625" style="646"/>
    <col min="6187" max="6187" width="6.42578125" style="646" customWidth="1"/>
    <col min="6188" max="6188" width="9.140625" style="646"/>
    <col min="6189" max="6189" width="6.42578125" style="646" customWidth="1"/>
    <col min="6190" max="6190" width="9.140625" style="646"/>
    <col min="6191" max="6191" width="1.28515625" style="646" customWidth="1"/>
    <col min="6192" max="6428" width="9.140625" style="646"/>
    <col min="6429" max="6429" width="1.5703125" style="646" customWidth="1"/>
    <col min="6430" max="6434" width="9.140625" style="646"/>
    <col min="6435" max="6435" width="6.42578125" style="646" customWidth="1"/>
    <col min="6436" max="6436" width="10.28515625" style="646" customWidth="1"/>
    <col min="6437" max="6437" width="6.42578125" style="646" customWidth="1"/>
    <col min="6438" max="6438" width="9.140625" style="646"/>
    <col min="6439" max="6439" width="6.42578125" style="646" customWidth="1"/>
    <col min="6440" max="6440" width="9.140625" style="646"/>
    <col min="6441" max="6441" width="6.42578125" style="646" customWidth="1"/>
    <col min="6442" max="6442" width="9.140625" style="646"/>
    <col min="6443" max="6443" width="6.42578125" style="646" customWidth="1"/>
    <col min="6444" max="6444" width="9.140625" style="646"/>
    <col min="6445" max="6445" width="6.42578125" style="646" customWidth="1"/>
    <col min="6446" max="6446" width="9.140625" style="646"/>
    <col min="6447" max="6447" width="1.28515625" style="646" customWidth="1"/>
    <col min="6448" max="6684" width="9.140625" style="646"/>
    <col min="6685" max="6685" width="1.5703125" style="646" customWidth="1"/>
    <col min="6686" max="6690" width="9.140625" style="646"/>
    <col min="6691" max="6691" width="6.42578125" style="646" customWidth="1"/>
    <col min="6692" max="6692" width="10.28515625" style="646" customWidth="1"/>
    <col min="6693" max="6693" width="6.42578125" style="646" customWidth="1"/>
    <col min="6694" max="6694" width="9.140625" style="646"/>
    <col min="6695" max="6695" width="6.42578125" style="646" customWidth="1"/>
    <col min="6696" max="6696" width="9.140625" style="646"/>
    <col min="6697" max="6697" width="6.42578125" style="646" customWidth="1"/>
    <col min="6698" max="6698" width="9.140625" style="646"/>
    <col min="6699" max="6699" width="6.42578125" style="646" customWidth="1"/>
    <col min="6700" max="6700" width="9.140625" style="646"/>
    <col min="6701" max="6701" width="6.42578125" style="646" customWidth="1"/>
    <col min="6702" max="6702" width="9.140625" style="646"/>
    <col min="6703" max="6703" width="1.28515625" style="646" customWidth="1"/>
    <col min="6704" max="6940" width="9.140625" style="646"/>
    <col min="6941" max="6941" width="1.5703125" style="646" customWidth="1"/>
    <col min="6942" max="6946" width="9.140625" style="646"/>
    <col min="6947" max="6947" width="6.42578125" style="646" customWidth="1"/>
    <col min="6948" max="6948" width="10.28515625" style="646" customWidth="1"/>
    <col min="6949" max="6949" width="6.42578125" style="646" customWidth="1"/>
    <col min="6950" max="6950" width="9.140625" style="646"/>
    <col min="6951" max="6951" width="6.42578125" style="646" customWidth="1"/>
    <col min="6952" max="6952" width="9.140625" style="646"/>
    <col min="6953" max="6953" width="6.42578125" style="646" customWidth="1"/>
    <col min="6954" max="6954" width="9.140625" style="646"/>
    <col min="6955" max="6955" width="6.42578125" style="646" customWidth="1"/>
    <col min="6956" max="6956" width="9.140625" style="646"/>
    <col min="6957" max="6957" width="6.42578125" style="646" customWidth="1"/>
    <col min="6958" max="6958" width="9.140625" style="646"/>
    <col min="6959" max="6959" width="1.28515625" style="646" customWidth="1"/>
    <col min="6960" max="7196" width="9.140625" style="646"/>
    <col min="7197" max="7197" width="1.5703125" style="646" customWidth="1"/>
    <col min="7198" max="7202" width="9.140625" style="646"/>
    <col min="7203" max="7203" width="6.42578125" style="646" customWidth="1"/>
    <col min="7204" max="7204" width="10.28515625" style="646" customWidth="1"/>
    <col min="7205" max="7205" width="6.42578125" style="646" customWidth="1"/>
    <col min="7206" max="7206" width="9.140625" style="646"/>
    <col min="7207" max="7207" width="6.42578125" style="646" customWidth="1"/>
    <col min="7208" max="7208" width="9.140625" style="646"/>
    <col min="7209" max="7209" width="6.42578125" style="646" customWidth="1"/>
    <col min="7210" max="7210" width="9.140625" style="646"/>
    <col min="7211" max="7211" width="6.42578125" style="646" customWidth="1"/>
    <col min="7212" max="7212" width="9.140625" style="646"/>
    <col min="7213" max="7213" width="6.42578125" style="646" customWidth="1"/>
    <col min="7214" max="7214" width="9.140625" style="646"/>
    <col min="7215" max="7215" width="1.28515625" style="646" customWidth="1"/>
    <col min="7216" max="7452" width="9.140625" style="646"/>
    <col min="7453" max="7453" width="1.5703125" style="646" customWidth="1"/>
    <col min="7454" max="7458" width="9.140625" style="646"/>
    <col min="7459" max="7459" width="6.42578125" style="646" customWidth="1"/>
    <col min="7460" max="7460" width="10.28515625" style="646" customWidth="1"/>
    <col min="7461" max="7461" width="6.42578125" style="646" customWidth="1"/>
    <col min="7462" max="7462" width="9.140625" style="646"/>
    <col min="7463" max="7463" width="6.42578125" style="646" customWidth="1"/>
    <col min="7464" max="7464" width="9.140625" style="646"/>
    <col min="7465" max="7465" width="6.42578125" style="646" customWidth="1"/>
    <col min="7466" max="7466" width="9.140625" style="646"/>
    <col min="7467" max="7467" width="6.42578125" style="646" customWidth="1"/>
    <col min="7468" max="7468" width="9.140625" style="646"/>
    <col min="7469" max="7469" width="6.42578125" style="646" customWidth="1"/>
    <col min="7470" max="7470" width="9.140625" style="646"/>
    <col min="7471" max="7471" width="1.28515625" style="646" customWidth="1"/>
    <col min="7472" max="7708" width="9.140625" style="646"/>
    <col min="7709" max="7709" width="1.5703125" style="646" customWidth="1"/>
    <col min="7710" max="7714" width="9.140625" style="646"/>
    <col min="7715" max="7715" width="6.42578125" style="646" customWidth="1"/>
    <col min="7716" max="7716" width="10.28515625" style="646" customWidth="1"/>
    <col min="7717" max="7717" width="6.42578125" style="646" customWidth="1"/>
    <col min="7718" max="7718" width="9.140625" style="646"/>
    <col min="7719" max="7719" width="6.42578125" style="646" customWidth="1"/>
    <col min="7720" max="7720" width="9.140625" style="646"/>
    <col min="7721" max="7721" width="6.42578125" style="646" customWidth="1"/>
    <col min="7722" max="7722" width="9.140625" style="646"/>
    <col min="7723" max="7723" width="6.42578125" style="646" customWidth="1"/>
    <col min="7724" max="7724" width="9.140625" style="646"/>
    <col min="7725" max="7725" width="6.42578125" style="646" customWidth="1"/>
    <col min="7726" max="7726" width="9.140625" style="646"/>
    <col min="7727" max="7727" width="1.28515625" style="646" customWidth="1"/>
    <col min="7728" max="7964" width="9.140625" style="646"/>
    <col min="7965" max="7965" width="1.5703125" style="646" customWidth="1"/>
    <col min="7966" max="7970" width="9.140625" style="646"/>
    <col min="7971" max="7971" width="6.42578125" style="646" customWidth="1"/>
    <col min="7972" max="7972" width="10.28515625" style="646" customWidth="1"/>
    <col min="7973" max="7973" width="6.42578125" style="646" customWidth="1"/>
    <col min="7974" max="7974" width="9.140625" style="646"/>
    <col min="7975" max="7975" width="6.42578125" style="646" customWidth="1"/>
    <col min="7976" max="7976" width="9.140625" style="646"/>
    <col min="7977" max="7977" width="6.42578125" style="646" customWidth="1"/>
    <col min="7978" max="7978" width="9.140625" style="646"/>
    <col min="7979" max="7979" width="6.42578125" style="646" customWidth="1"/>
    <col min="7980" max="7980" width="9.140625" style="646"/>
    <col min="7981" max="7981" width="6.42578125" style="646" customWidth="1"/>
    <col min="7982" max="7982" width="9.140625" style="646"/>
    <col min="7983" max="7983" width="1.28515625" style="646" customWidth="1"/>
    <col min="7984" max="8220" width="9.140625" style="646"/>
    <col min="8221" max="8221" width="1.5703125" style="646" customWidth="1"/>
    <col min="8222" max="8226" width="9.140625" style="646"/>
    <col min="8227" max="8227" width="6.42578125" style="646" customWidth="1"/>
    <col min="8228" max="8228" width="10.28515625" style="646" customWidth="1"/>
    <col min="8229" max="8229" width="6.42578125" style="646" customWidth="1"/>
    <col min="8230" max="8230" width="9.140625" style="646"/>
    <col min="8231" max="8231" width="6.42578125" style="646" customWidth="1"/>
    <col min="8232" max="8232" width="9.140625" style="646"/>
    <col min="8233" max="8233" width="6.42578125" style="646" customWidth="1"/>
    <col min="8234" max="8234" width="9.140625" style="646"/>
    <col min="8235" max="8235" width="6.42578125" style="646" customWidth="1"/>
    <col min="8236" max="8236" width="9.140625" style="646"/>
    <col min="8237" max="8237" width="6.42578125" style="646" customWidth="1"/>
    <col min="8238" max="8238" width="9.140625" style="646"/>
    <col min="8239" max="8239" width="1.28515625" style="646" customWidth="1"/>
    <col min="8240" max="8476" width="9.140625" style="646"/>
    <col min="8477" max="8477" width="1.5703125" style="646" customWidth="1"/>
    <col min="8478" max="8482" width="9.140625" style="646"/>
    <col min="8483" max="8483" width="6.42578125" style="646" customWidth="1"/>
    <col min="8484" max="8484" width="10.28515625" style="646" customWidth="1"/>
    <col min="8485" max="8485" width="6.42578125" style="646" customWidth="1"/>
    <col min="8486" max="8486" width="9.140625" style="646"/>
    <col min="8487" max="8487" width="6.42578125" style="646" customWidth="1"/>
    <col min="8488" max="8488" width="9.140625" style="646"/>
    <col min="8489" max="8489" width="6.42578125" style="646" customWidth="1"/>
    <col min="8490" max="8490" width="9.140625" style="646"/>
    <col min="8491" max="8491" width="6.42578125" style="646" customWidth="1"/>
    <col min="8492" max="8492" width="9.140625" style="646"/>
    <col min="8493" max="8493" width="6.42578125" style="646" customWidth="1"/>
    <col min="8494" max="8494" width="9.140625" style="646"/>
    <col min="8495" max="8495" width="1.28515625" style="646" customWidth="1"/>
    <col min="8496" max="8732" width="9.140625" style="646"/>
    <col min="8733" max="8733" width="1.5703125" style="646" customWidth="1"/>
    <col min="8734" max="8738" width="9.140625" style="646"/>
    <col min="8739" max="8739" width="6.42578125" style="646" customWidth="1"/>
    <col min="8740" max="8740" width="10.28515625" style="646" customWidth="1"/>
    <col min="8741" max="8741" width="6.42578125" style="646" customWidth="1"/>
    <col min="8742" max="8742" width="9.140625" style="646"/>
    <col min="8743" max="8743" width="6.42578125" style="646" customWidth="1"/>
    <col min="8744" max="8744" width="9.140625" style="646"/>
    <col min="8745" max="8745" width="6.42578125" style="646" customWidth="1"/>
    <col min="8746" max="8746" width="9.140625" style="646"/>
    <col min="8747" max="8747" width="6.42578125" style="646" customWidth="1"/>
    <col min="8748" max="8748" width="9.140625" style="646"/>
    <col min="8749" max="8749" width="6.42578125" style="646" customWidth="1"/>
    <col min="8750" max="8750" width="9.140625" style="646"/>
    <col min="8751" max="8751" width="1.28515625" style="646" customWidth="1"/>
    <col min="8752" max="8988" width="9.140625" style="646"/>
    <col min="8989" max="8989" width="1.5703125" style="646" customWidth="1"/>
    <col min="8990" max="8994" width="9.140625" style="646"/>
    <col min="8995" max="8995" width="6.42578125" style="646" customWidth="1"/>
    <col min="8996" max="8996" width="10.28515625" style="646" customWidth="1"/>
    <col min="8997" max="8997" width="6.42578125" style="646" customWidth="1"/>
    <col min="8998" max="8998" width="9.140625" style="646"/>
    <col min="8999" max="8999" width="6.42578125" style="646" customWidth="1"/>
    <col min="9000" max="9000" width="9.140625" style="646"/>
    <col min="9001" max="9001" width="6.42578125" style="646" customWidth="1"/>
    <col min="9002" max="9002" width="9.140625" style="646"/>
    <col min="9003" max="9003" width="6.42578125" style="646" customWidth="1"/>
    <col min="9004" max="9004" width="9.140625" style="646"/>
    <col min="9005" max="9005" width="6.42578125" style="646" customWidth="1"/>
    <col min="9006" max="9006" width="9.140625" style="646"/>
    <col min="9007" max="9007" width="1.28515625" style="646" customWidth="1"/>
    <col min="9008" max="9244" width="9.140625" style="646"/>
    <col min="9245" max="9245" width="1.5703125" style="646" customWidth="1"/>
    <col min="9246" max="9250" width="9.140625" style="646"/>
    <col min="9251" max="9251" width="6.42578125" style="646" customWidth="1"/>
    <col min="9252" max="9252" width="10.28515625" style="646" customWidth="1"/>
    <col min="9253" max="9253" width="6.42578125" style="646" customWidth="1"/>
    <col min="9254" max="9254" width="9.140625" style="646"/>
    <col min="9255" max="9255" width="6.42578125" style="646" customWidth="1"/>
    <col min="9256" max="9256" width="9.140625" style="646"/>
    <col min="9257" max="9257" width="6.42578125" style="646" customWidth="1"/>
    <col min="9258" max="9258" width="9.140625" style="646"/>
    <col min="9259" max="9259" width="6.42578125" style="646" customWidth="1"/>
    <col min="9260" max="9260" width="9.140625" style="646"/>
    <col min="9261" max="9261" width="6.42578125" style="646" customWidth="1"/>
    <col min="9262" max="9262" width="9.140625" style="646"/>
    <col min="9263" max="9263" width="1.28515625" style="646" customWidth="1"/>
    <col min="9264" max="9500" width="9.140625" style="646"/>
    <col min="9501" max="9501" width="1.5703125" style="646" customWidth="1"/>
    <col min="9502" max="9506" width="9.140625" style="646"/>
    <col min="9507" max="9507" width="6.42578125" style="646" customWidth="1"/>
    <col min="9508" max="9508" width="10.28515625" style="646" customWidth="1"/>
    <col min="9509" max="9509" width="6.42578125" style="646" customWidth="1"/>
    <col min="9510" max="9510" width="9.140625" style="646"/>
    <col min="9511" max="9511" width="6.42578125" style="646" customWidth="1"/>
    <col min="9512" max="9512" width="9.140625" style="646"/>
    <col min="9513" max="9513" width="6.42578125" style="646" customWidth="1"/>
    <col min="9514" max="9514" width="9.140625" style="646"/>
    <col min="9515" max="9515" width="6.42578125" style="646" customWidth="1"/>
    <col min="9516" max="9516" width="9.140625" style="646"/>
    <col min="9517" max="9517" width="6.42578125" style="646" customWidth="1"/>
    <col min="9518" max="9518" width="9.140625" style="646"/>
    <col min="9519" max="9519" width="1.28515625" style="646" customWidth="1"/>
    <col min="9520" max="9756" width="9.140625" style="646"/>
    <col min="9757" max="9757" width="1.5703125" style="646" customWidth="1"/>
    <col min="9758" max="9762" width="9.140625" style="646"/>
    <col min="9763" max="9763" width="6.42578125" style="646" customWidth="1"/>
    <col min="9764" max="9764" width="10.28515625" style="646" customWidth="1"/>
    <col min="9765" max="9765" width="6.42578125" style="646" customWidth="1"/>
    <col min="9766" max="9766" width="9.140625" style="646"/>
    <col min="9767" max="9767" width="6.42578125" style="646" customWidth="1"/>
    <col min="9768" max="9768" width="9.140625" style="646"/>
    <col min="9769" max="9769" width="6.42578125" style="646" customWidth="1"/>
    <col min="9770" max="9770" width="9.140625" style="646"/>
    <col min="9771" max="9771" width="6.42578125" style="646" customWidth="1"/>
    <col min="9772" max="9772" width="9.140625" style="646"/>
    <col min="9773" max="9773" width="6.42578125" style="646" customWidth="1"/>
    <col min="9774" max="9774" width="9.140625" style="646"/>
    <col min="9775" max="9775" width="1.28515625" style="646" customWidth="1"/>
    <col min="9776" max="10012" width="9.140625" style="646"/>
    <col min="10013" max="10013" width="1.5703125" style="646" customWidth="1"/>
    <col min="10014" max="10018" width="9.140625" style="646"/>
    <col min="10019" max="10019" width="6.42578125" style="646" customWidth="1"/>
    <col min="10020" max="10020" width="10.28515625" style="646" customWidth="1"/>
    <col min="10021" max="10021" width="6.42578125" style="646" customWidth="1"/>
    <col min="10022" max="10022" width="9.140625" style="646"/>
    <col min="10023" max="10023" width="6.42578125" style="646" customWidth="1"/>
    <col min="10024" max="10024" width="9.140625" style="646"/>
    <col min="10025" max="10025" width="6.42578125" style="646" customWidth="1"/>
    <col min="10026" max="10026" width="9.140625" style="646"/>
    <col min="10027" max="10027" width="6.42578125" style="646" customWidth="1"/>
    <col min="10028" max="10028" width="9.140625" style="646"/>
    <col min="10029" max="10029" width="6.42578125" style="646" customWidth="1"/>
    <col min="10030" max="10030" width="9.140625" style="646"/>
    <col min="10031" max="10031" width="1.28515625" style="646" customWidth="1"/>
    <col min="10032" max="10268" width="9.140625" style="646"/>
    <col min="10269" max="10269" width="1.5703125" style="646" customWidth="1"/>
    <col min="10270" max="10274" width="9.140625" style="646"/>
    <col min="10275" max="10275" width="6.42578125" style="646" customWidth="1"/>
    <col min="10276" max="10276" width="10.28515625" style="646" customWidth="1"/>
    <col min="10277" max="10277" width="6.42578125" style="646" customWidth="1"/>
    <col min="10278" max="10278" width="9.140625" style="646"/>
    <col min="10279" max="10279" width="6.42578125" style="646" customWidth="1"/>
    <col min="10280" max="10280" width="9.140625" style="646"/>
    <col min="10281" max="10281" width="6.42578125" style="646" customWidth="1"/>
    <col min="10282" max="10282" width="9.140625" style="646"/>
    <col min="10283" max="10283" width="6.42578125" style="646" customWidth="1"/>
    <col min="10284" max="10284" width="9.140625" style="646"/>
    <col min="10285" max="10285" width="6.42578125" style="646" customWidth="1"/>
    <col min="10286" max="10286" width="9.140625" style="646"/>
    <col min="10287" max="10287" width="1.28515625" style="646" customWidth="1"/>
    <col min="10288" max="10524" width="9.140625" style="646"/>
    <col min="10525" max="10525" width="1.5703125" style="646" customWidth="1"/>
    <col min="10526" max="10530" width="9.140625" style="646"/>
    <col min="10531" max="10531" width="6.42578125" style="646" customWidth="1"/>
    <col min="10532" max="10532" width="10.28515625" style="646" customWidth="1"/>
    <col min="10533" max="10533" width="6.42578125" style="646" customWidth="1"/>
    <col min="10534" max="10534" width="9.140625" style="646"/>
    <col min="10535" max="10535" width="6.42578125" style="646" customWidth="1"/>
    <col min="10536" max="10536" width="9.140625" style="646"/>
    <col min="10537" max="10537" width="6.42578125" style="646" customWidth="1"/>
    <col min="10538" max="10538" width="9.140625" style="646"/>
    <col min="10539" max="10539" width="6.42578125" style="646" customWidth="1"/>
    <col min="10540" max="10540" width="9.140625" style="646"/>
    <col min="10541" max="10541" width="6.42578125" style="646" customWidth="1"/>
    <col min="10542" max="10542" width="9.140625" style="646"/>
    <col min="10543" max="10543" width="1.28515625" style="646" customWidth="1"/>
    <col min="10544" max="10780" width="9.140625" style="646"/>
    <col min="10781" max="10781" width="1.5703125" style="646" customWidth="1"/>
    <col min="10782" max="10786" width="9.140625" style="646"/>
    <col min="10787" max="10787" width="6.42578125" style="646" customWidth="1"/>
    <col min="10788" max="10788" width="10.28515625" style="646" customWidth="1"/>
    <col min="10789" max="10789" width="6.42578125" style="646" customWidth="1"/>
    <col min="10790" max="10790" width="9.140625" style="646"/>
    <col min="10791" max="10791" width="6.42578125" style="646" customWidth="1"/>
    <col min="10792" max="10792" width="9.140625" style="646"/>
    <col min="10793" max="10793" width="6.42578125" style="646" customWidth="1"/>
    <col min="10794" max="10794" width="9.140625" style="646"/>
    <col min="10795" max="10795" width="6.42578125" style="646" customWidth="1"/>
    <col min="10796" max="10796" width="9.140625" style="646"/>
    <col min="10797" max="10797" width="6.42578125" style="646" customWidth="1"/>
    <col min="10798" max="10798" width="9.140625" style="646"/>
    <col min="10799" max="10799" width="1.28515625" style="646" customWidth="1"/>
    <col min="10800" max="11036" width="9.140625" style="646"/>
    <col min="11037" max="11037" width="1.5703125" style="646" customWidth="1"/>
    <col min="11038" max="11042" width="9.140625" style="646"/>
    <col min="11043" max="11043" width="6.42578125" style="646" customWidth="1"/>
    <col min="11044" max="11044" width="10.28515625" style="646" customWidth="1"/>
    <col min="11045" max="11045" width="6.42578125" style="646" customWidth="1"/>
    <col min="11046" max="11046" width="9.140625" style="646"/>
    <col min="11047" max="11047" width="6.42578125" style="646" customWidth="1"/>
    <col min="11048" max="11048" width="9.140625" style="646"/>
    <col min="11049" max="11049" width="6.42578125" style="646" customWidth="1"/>
    <col min="11050" max="11050" width="9.140625" style="646"/>
    <col min="11051" max="11051" width="6.42578125" style="646" customWidth="1"/>
    <col min="11052" max="11052" width="9.140625" style="646"/>
    <col min="11053" max="11053" width="6.42578125" style="646" customWidth="1"/>
    <col min="11054" max="11054" width="9.140625" style="646"/>
    <col min="11055" max="11055" width="1.28515625" style="646" customWidth="1"/>
    <col min="11056" max="11292" width="9.140625" style="646"/>
    <col min="11293" max="11293" width="1.5703125" style="646" customWidth="1"/>
    <col min="11294" max="11298" width="9.140625" style="646"/>
    <col min="11299" max="11299" width="6.42578125" style="646" customWidth="1"/>
    <col min="11300" max="11300" width="10.28515625" style="646" customWidth="1"/>
    <col min="11301" max="11301" width="6.42578125" style="646" customWidth="1"/>
    <col min="11302" max="11302" width="9.140625" style="646"/>
    <col min="11303" max="11303" width="6.42578125" style="646" customWidth="1"/>
    <col min="11304" max="11304" width="9.140625" style="646"/>
    <col min="11305" max="11305" width="6.42578125" style="646" customWidth="1"/>
    <col min="11306" max="11306" width="9.140625" style="646"/>
    <col min="11307" max="11307" width="6.42578125" style="646" customWidth="1"/>
    <col min="11308" max="11308" width="9.140625" style="646"/>
    <col min="11309" max="11309" width="6.42578125" style="646" customWidth="1"/>
    <col min="11310" max="11310" width="9.140625" style="646"/>
    <col min="11311" max="11311" width="1.28515625" style="646" customWidth="1"/>
    <col min="11312" max="11548" width="9.140625" style="646"/>
    <col min="11549" max="11549" width="1.5703125" style="646" customWidth="1"/>
    <col min="11550" max="11554" width="9.140625" style="646"/>
    <col min="11555" max="11555" width="6.42578125" style="646" customWidth="1"/>
    <col min="11556" max="11556" width="10.28515625" style="646" customWidth="1"/>
    <col min="11557" max="11557" width="6.42578125" style="646" customWidth="1"/>
    <col min="11558" max="11558" width="9.140625" style="646"/>
    <col min="11559" max="11559" width="6.42578125" style="646" customWidth="1"/>
    <col min="11560" max="11560" width="9.140625" style="646"/>
    <col min="11561" max="11561" width="6.42578125" style="646" customWidth="1"/>
    <col min="11562" max="11562" width="9.140625" style="646"/>
    <col min="11563" max="11563" width="6.42578125" style="646" customWidth="1"/>
    <col min="11564" max="11564" width="9.140625" style="646"/>
    <col min="11565" max="11565" width="6.42578125" style="646" customWidth="1"/>
    <col min="11566" max="11566" width="9.140625" style="646"/>
    <col min="11567" max="11567" width="1.28515625" style="646" customWidth="1"/>
    <col min="11568" max="11804" width="9.140625" style="646"/>
    <col min="11805" max="11805" width="1.5703125" style="646" customWidth="1"/>
    <col min="11806" max="11810" width="9.140625" style="646"/>
    <col min="11811" max="11811" width="6.42578125" style="646" customWidth="1"/>
    <col min="11812" max="11812" width="10.28515625" style="646" customWidth="1"/>
    <col min="11813" max="11813" width="6.42578125" style="646" customWidth="1"/>
    <col min="11814" max="11814" width="9.140625" style="646"/>
    <col min="11815" max="11815" width="6.42578125" style="646" customWidth="1"/>
    <col min="11816" max="11816" width="9.140625" style="646"/>
    <col min="11817" max="11817" width="6.42578125" style="646" customWidth="1"/>
    <col min="11818" max="11818" width="9.140625" style="646"/>
    <col min="11819" max="11819" width="6.42578125" style="646" customWidth="1"/>
    <col min="11820" max="11820" width="9.140625" style="646"/>
    <col min="11821" max="11821" width="6.42578125" style="646" customWidth="1"/>
    <col min="11822" max="11822" width="9.140625" style="646"/>
    <col min="11823" max="11823" width="1.28515625" style="646" customWidth="1"/>
    <col min="11824" max="12060" width="9.140625" style="646"/>
    <col min="12061" max="12061" width="1.5703125" style="646" customWidth="1"/>
    <col min="12062" max="12066" width="9.140625" style="646"/>
    <col min="12067" max="12067" width="6.42578125" style="646" customWidth="1"/>
    <col min="12068" max="12068" width="10.28515625" style="646" customWidth="1"/>
    <col min="12069" max="12069" width="6.42578125" style="646" customWidth="1"/>
    <col min="12070" max="12070" width="9.140625" style="646"/>
    <col min="12071" max="12071" width="6.42578125" style="646" customWidth="1"/>
    <col min="12072" max="12072" width="9.140625" style="646"/>
    <col min="12073" max="12073" width="6.42578125" style="646" customWidth="1"/>
    <col min="12074" max="12074" width="9.140625" style="646"/>
    <col min="12075" max="12075" width="6.42578125" style="646" customWidth="1"/>
    <col min="12076" max="12076" width="9.140625" style="646"/>
    <col min="12077" max="12077" width="6.42578125" style="646" customWidth="1"/>
    <col min="12078" max="12078" width="9.140625" style="646"/>
    <col min="12079" max="12079" width="1.28515625" style="646" customWidth="1"/>
    <col min="12080" max="12316" width="9.140625" style="646"/>
    <col min="12317" max="12317" width="1.5703125" style="646" customWidth="1"/>
    <col min="12318" max="12322" width="9.140625" style="646"/>
    <col min="12323" max="12323" width="6.42578125" style="646" customWidth="1"/>
    <col min="12324" max="12324" width="10.28515625" style="646" customWidth="1"/>
    <col min="12325" max="12325" width="6.42578125" style="646" customWidth="1"/>
    <col min="12326" max="12326" width="9.140625" style="646"/>
    <col min="12327" max="12327" width="6.42578125" style="646" customWidth="1"/>
    <col min="12328" max="12328" width="9.140625" style="646"/>
    <col min="12329" max="12329" width="6.42578125" style="646" customWidth="1"/>
    <col min="12330" max="12330" width="9.140625" style="646"/>
    <col min="12331" max="12331" width="6.42578125" style="646" customWidth="1"/>
    <col min="12332" max="12332" width="9.140625" style="646"/>
    <col min="12333" max="12333" width="6.42578125" style="646" customWidth="1"/>
    <col min="12334" max="12334" width="9.140625" style="646"/>
    <col min="12335" max="12335" width="1.28515625" style="646" customWidth="1"/>
    <col min="12336" max="12572" width="9.140625" style="646"/>
    <col min="12573" max="12573" width="1.5703125" style="646" customWidth="1"/>
    <col min="12574" max="12578" width="9.140625" style="646"/>
    <col min="12579" max="12579" width="6.42578125" style="646" customWidth="1"/>
    <col min="12580" max="12580" width="10.28515625" style="646" customWidth="1"/>
    <col min="12581" max="12581" width="6.42578125" style="646" customWidth="1"/>
    <col min="12582" max="12582" width="9.140625" style="646"/>
    <col min="12583" max="12583" width="6.42578125" style="646" customWidth="1"/>
    <col min="12584" max="12584" width="9.140625" style="646"/>
    <col min="12585" max="12585" width="6.42578125" style="646" customWidth="1"/>
    <col min="12586" max="12586" width="9.140625" style="646"/>
    <col min="12587" max="12587" width="6.42578125" style="646" customWidth="1"/>
    <col min="12588" max="12588" width="9.140625" style="646"/>
    <col min="12589" max="12589" width="6.42578125" style="646" customWidth="1"/>
    <col min="12590" max="12590" width="9.140625" style="646"/>
    <col min="12591" max="12591" width="1.28515625" style="646" customWidth="1"/>
    <col min="12592" max="12828" width="9.140625" style="646"/>
    <col min="12829" max="12829" width="1.5703125" style="646" customWidth="1"/>
    <col min="12830" max="12834" width="9.140625" style="646"/>
    <col min="12835" max="12835" width="6.42578125" style="646" customWidth="1"/>
    <col min="12836" max="12836" width="10.28515625" style="646" customWidth="1"/>
    <col min="12837" max="12837" width="6.42578125" style="646" customWidth="1"/>
    <col min="12838" max="12838" width="9.140625" style="646"/>
    <col min="12839" max="12839" width="6.42578125" style="646" customWidth="1"/>
    <col min="12840" max="12840" width="9.140625" style="646"/>
    <col min="12841" max="12841" width="6.42578125" style="646" customWidth="1"/>
    <col min="12842" max="12842" width="9.140625" style="646"/>
    <col min="12843" max="12843" width="6.42578125" style="646" customWidth="1"/>
    <col min="12844" max="12844" width="9.140625" style="646"/>
    <col min="12845" max="12845" width="6.42578125" style="646" customWidth="1"/>
    <col min="12846" max="12846" width="9.140625" style="646"/>
    <col min="12847" max="12847" width="1.28515625" style="646" customWidth="1"/>
    <col min="12848" max="13084" width="9.140625" style="646"/>
    <col min="13085" max="13085" width="1.5703125" style="646" customWidth="1"/>
    <col min="13086" max="13090" width="9.140625" style="646"/>
    <col min="13091" max="13091" width="6.42578125" style="646" customWidth="1"/>
    <col min="13092" max="13092" width="10.28515625" style="646" customWidth="1"/>
    <col min="13093" max="13093" width="6.42578125" style="646" customWidth="1"/>
    <col min="13094" max="13094" width="9.140625" style="646"/>
    <col min="13095" max="13095" width="6.42578125" style="646" customWidth="1"/>
    <col min="13096" max="13096" width="9.140625" style="646"/>
    <col min="13097" max="13097" width="6.42578125" style="646" customWidth="1"/>
    <col min="13098" max="13098" width="9.140625" style="646"/>
    <col min="13099" max="13099" width="6.42578125" style="646" customWidth="1"/>
    <col min="13100" max="13100" width="9.140625" style="646"/>
    <col min="13101" max="13101" width="6.42578125" style="646" customWidth="1"/>
    <col min="13102" max="13102" width="9.140625" style="646"/>
    <col min="13103" max="13103" width="1.28515625" style="646" customWidth="1"/>
    <col min="13104" max="13340" width="9.140625" style="646"/>
    <col min="13341" max="13341" width="1.5703125" style="646" customWidth="1"/>
    <col min="13342" max="13346" width="9.140625" style="646"/>
    <col min="13347" max="13347" width="6.42578125" style="646" customWidth="1"/>
    <col min="13348" max="13348" width="10.28515625" style="646" customWidth="1"/>
    <col min="13349" max="13349" width="6.42578125" style="646" customWidth="1"/>
    <col min="13350" max="13350" width="9.140625" style="646"/>
    <col min="13351" max="13351" width="6.42578125" style="646" customWidth="1"/>
    <col min="13352" max="13352" width="9.140625" style="646"/>
    <col min="13353" max="13353" width="6.42578125" style="646" customWidth="1"/>
    <col min="13354" max="13354" width="9.140625" style="646"/>
    <col min="13355" max="13355" width="6.42578125" style="646" customWidth="1"/>
    <col min="13356" max="13356" width="9.140625" style="646"/>
    <col min="13357" max="13357" width="6.42578125" style="646" customWidth="1"/>
    <col min="13358" max="13358" width="9.140625" style="646"/>
    <col min="13359" max="13359" width="1.28515625" style="646" customWidth="1"/>
    <col min="13360" max="13596" width="9.140625" style="646"/>
    <col min="13597" max="13597" width="1.5703125" style="646" customWidth="1"/>
    <col min="13598" max="13602" width="9.140625" style="646"/>
    <col min="13603" max="13603" width="6.42578125" style="646" customWidth="1"/>
    <col min="13604" max="13604" width="10.28515625" style="646" customWidth="1"/>
    <col min="13605" max="13605" width="6.42578125" style="646" customWidth="1"/>
    <col min="13606" max="13606" width="9.140625" style="646"/>
    <col min="13607" max="13607" width="6.42578125" style="646" customWidth="1"/>
    <col min="13608" max="13608" width="9.140625" style="646"/>
    <col min="13609" max="13609" width="6.42578125" style="646" customWidth="1"/>
    <col min="13610" max="13610" width="9.140625" style="646"/>
    <col min="13611" max="13611" width="6.42578125" style="646" customWidth="1"/>
    <col min="13612" max="13612" width="9.140625" style="646"/>
    <col min="13613" max="13613" width="6.42578125" style="646" customWidth="1"/>
    <col min="13614" max="13614" width="9.140625" style="646"/>
    <col min="13615" max="13615" width="1.28515625" style="646" customWidth="1"/>
    <col min="13616" max="13852" width="9.140625" style="646"/>
    <col min="13853" max="13853" width="1.5703125" style="646" customWidth="1"/>
    <col min="13854" max="13858" width="9.140625" style="646"/>
    <col min="13859" max="13859" width="6.42578125" style="646" customWidth="1"/>
    <col min="13860" max="13860" width="10.28515625" style="646" customWidth="1"/>
    <col min="13861" max="13861" width="6.42578125" style="646" customWidth="1"/>
    <col min="13862" max="13862" width="9.140625" style="646"/>
    <col min="13863" max="13863" width="6.42578125" style="646" customWidth="1"/>
    <col min="13864" max="13864" width="9.140625" style="646"/>
    <col min="13865" max="13865" width="6.42578125" style="646" customWidth="1"/>
    <col min="13866" max="13866" width="9.140625" style="646"/>
    <col min="13867" max="13867" width="6.42578125" style="646" customWidth="1"/>
    <col min="13868" max="13868" width="9.140625" style="646"/>
    <col min="13869" max="13869" width="6.42578125" style="646" customWidth="1"/>
    <col min="13870" max="13870" width="9.140625" style="646"/>
    <col min="13871" max="13871" width="1.28515625" style="646" customWidth="1"/>
    <col min="13872" max="14108" width="9.140625" style="646"/>
    <col min="14109" max="14109" width="1.5703125" style="646" customWidth="1"/>
    <col min="14110" max="14114" width="9.140625" style="646"/>
    <col min="14115" max="14115" width="6.42578125" style="646" customWidth="1"/>
    <col min="14116" max="14116" width="10.28515625" style="646" customWidth="1"/>
    <col min="14117" max="14117" width="6.42578125" style="646" customWidth="1"/>
    <col min="14118" max="14118" width="9.140625" style="646"/>
    <col min="14119" max="14119" width="6.42578125" style="646" customWidth="1"/>
    <col min="14120" max="14120" width="9.140625" style="646"/>
    <col min="14121" max="14121" width="6.42578125" style="646" customWidth="1"/>
    <col min="14122" max="14122" width="9.140625" style="646"/>
    <col min="14123" max="14123" width="6.42578125" style="646" customWidth="1"/>
    <col min="14124" max="14124" width="9.140625" style="646"/>
    <col min="14125" max="14125" width="6.42578125" style="646" customWidth="1"/>
    <col min="14126" max="14126" width="9.140625" style="646"/>
    <col min="14127" max="14127" width="1.28515625" style="646" customWidth="1"/>
    <col min="14128" max="14364" width="9.140625" style="646"/>
    <col min="14365" max="14365" width="1.5703125" style="646" customWidth="1"/>
    <col min="14366" max="14370" width="9.140625" style="646"/>
    <col min="14371" max="14371" width="6.42578125" style="646" customWidth="1"/>
    <col min="14372" max="14372" width="10.28515625" style="646" customWidth="1"/>
    <col min="14373" max="14373" width="6.42578125" style="646" customWidth="1"/>
    <col min="14374" max="14374" width="9.140625" style="646"/>
    <col min="14375" max="14375" width="6.42578125" style="646" customWidth="1"/>
    <col min="14376" max="14376" width="9.140625" style="646"/>
    <col min="14377" max="14377" width="6.42578125" style="646" customWidth="1"/>
    <col min="14378" max="14378" width="9.140625" style="646"/>
    <col min="14379" max="14379" width="6.42578125" style="646" customWidth="1"/>
    <col min="14380" max="14380" width="9.140625" style="646"/>
    <col min="14381" max="14381" width="6.42578125" style="646" customWidth="1"/>
    <col min="14382" max="14382" width="9.140625" style="646"/>
    <col min="14383" max="14383" width="1.28515625" style="646" customWidth="1"/>
    <col min="14384" max="14620" width="9.140625" style="646"/>
    <col min="14621" max="14621" width="1.5703125" style="646" customWidth="1"/>
    <col min="14622" max="14626" width="9.140625" style="646"/>
    <col min="14627" max="14627" width="6.42578125" style="646" customWidth="1"/>
    <col min="14628" max="14628" width="10.28515625" style="646" customWidth="1"/>
    <col min="14629" max="14629" width="6.42578125" style="646" customWidth="1"/>
    <col min="14630" max="14630" width="9.140625" style="646"/>
    <col min="14631" max="14631" width="6.42578125" style="646" customWidth="1"/>
    <col min="14632" max="14632" width="9.140625" style="646"/>
    <col min="14633" max="14633" width="6.42578125" style="646" customWidth="1"/>
    <col min="14634" max="14634" width="9.140625" style="646"/>
    <col min="14635" max="14635" width="6.42578125" style="646" customWidth="1"/>
    <col min="14636" max="14636" width="9.140625" style="646"/>
    <col min="14637" max="14637" width="6.42578125" style="646" customWidth="1"/>
    <col min="14638" max="14638" width="9.140625" style="646"/>
    <col min="14639" max="14639" width="1.28515625" style="646" customWidth="1"/>
    <col min="14640" max="14876" width="9.140625" style="646"/>
    <col min="14877" max="14877" width="1.5703125" style="646" customWidth="1"/>
    <col min="14878" max="14882" width="9.140625" style="646"/>
    <col min="14883" max="14883" width="6.42578125" style="646" customWidth="1"/>
    <col min="14884" max="14884" width="10.28515625" style="646" customWidth="1"/>
    <col min="14885" max="14885" width="6.42578125" style="646" customWidth="1"/>
    <col min="14886" max="14886" width="9.140625" style="646"/>
    <col min="14887" max="14887" width="6.42578125" style="646" customWidth="1"/>
    <col min="14888" max="14888" width="9.140625" style="646"/>
    <col min="14889" max="14889" width="6.42578125" style="646" customWidth="1"/>
    <col min="14890" max="14890" width="9.140625" style="646"/>
    <col min="14891" max="14891" width="6.42578125" style="646" customWidth="1"/>
    <col min="14892" max="14892" width="9.140625" style="646"/>
    <col min="14893" max="14893" width="6.42578125" style="646" customWidth="1"/>
    <col min="14894" max="14894" width="9.140625" style="646"/>
    <col min="14895" max="14895" width="1.28515625" style="646" customWidth="1"/>
    <col min="14896" max="15132" width="9.140625" style="646"/>
    <col min="15133" max="15133" width="1.5703125" style="646" customWidth="1"/>
    <col min="15134" max="15138" width="9.140625" style="646"/>
    <col min="15139" max="15139" width="6.42578125" style="646" customWidth="1"/>
    <col min="15140" max="15140" width="10.28515625" style="646" customWidth="1"/>
    <col min="15141" max="15141" width="6.42578125" style="646" customWidth="1"/>
    <col min="15142" max="15142" width="9.140625" style="646"/>
    <col min="15143" max="15143" width="6.42578125" style="646" customWidth="1"/>
    <col min="15144" max="15144" width="9.140625" style="646"/>
    <col min="15145" max="15145" width="6.42578125" style="646" customWidth="1"/>
    <col min="15146" max="15146" width="9.140625" style="646"/>
    <col min="15147" max="15147" width="6.42578125" style="646" customWidth="1"/>
    <col min="15148" max="15148" width="9.140625" style="646"/>
    <col min="15149" max="15149" width="6.42578125" style="646" customWidth="1"/>
    <col min="15150" max="15150" width="9.140625" style="646"/>
    <col min="15151" max="15151" width="1.28515625" style="646" customWidth="1"/>
    <col min="15152" max="15388" width="9.140625" style="646"/>
    <col min="15389" max="15389" width="1.5703125" style="646" customWidth="1"/>
    <col min="15390" max="15394" width="9.140625" style="646"/>
    <col min="15395" max="15395" width="6.42578125" style="646" customWidth="1"/>
    <col min="15396" max="15396" width="10.28515625" style="646" customWidth="1"/>
    <col min="15397" max="15397" width="6.42578125" style="646" customWidth="1"/>
    <col min="15398" max="15398" width="9.140625" style="646"/>
    <col min="15399" max="15399" width="6.42578125" style="646" customWidth="1"/>
    <col min="15400" max="15400" width="9.140625" style="646"/>
    <col min="15401" max="15401" width="6.42578125" style="646" customWidth="1"/>
    <col min="15402" max="15402" width="9.140625" style="646"/>
    <col min="15403" max="15403" width="6.42578125" style="646" customWidth="1"/>
    <col min="15404" max="15404" width="9.140625" style="646"/>
    <col min="15405" max="15405" width="6.42578125" style="646" customWidth="1"/>
    <col min="15406" max="15406" width="9.140625" style="646"/>
    <col min="15407" max="15407" width="1.28515625" style="646" customWidth="1"/>
    <col min="15408" max="15644" width="9.140625" style="646"/>
    <col min="15645" max="15645" width="1.5703125" style="646" customWidth="1"/>
    <col min="15646" max="15650" width="9.140625" style="646"/>
    <col min="15651" max="15651" width="6.42578125" style="646" customWidth="1"/>
    <col min="15652" max="15652" width="10.28515625" style="646" customWidth="1"/>
    <col min="15653" max="15653" width="6.42578125" style="646" customWidth="1"/>
    <col min="15654" max="15654" width="9.140625" style="646"/>
    <col min="15655" max="15655" width="6.42578125" style="646" customWidth="1"/>
    <col min="15656" max="15656" width="9.140625" style="646"/>
    <col min="15657" max="15657" width="6.42578125" style="646" customWidth="1"/>
    <col min="15658" max="15658" width="9.140625" style="646"/>
    <col min="15659" max="15659" width="6.42578125" style="646" customWidth="1"/>
    <col min="15660" max="15660" width="9.140625" style="646"/>
    <col min="15661" max="15661" width="6.42578125" style="646" customWidth="1"/>
    <col min="15662" max="15662" width="9.140625" style="646"/>
    <col min="15663" max="15663" width="1.28515625" style="646" customWidth="1"/>
    <col min="15664" max="15900" width="9.140625" style="646"/>
    <col min="15901" max="15901" width="1.5703125" style="646" customWidth="1"/>
    <col min="15902" max="15906" width="9.140625" style="646"/>
    <col min="15907" max="15907" width="6.42578125" style="646" customWidth="1"/>
    <col min="15908" max="15908" width="10.28515625" style="646" customWidth="1"/>
    <col min="15909" max="15909" width="6.42578125" style="646" customWidth="1"/>
    <col min="15910" max="15910" width="9.140625" style="646"/>
    <col min="15911" max="15911" width="6.42578125" style="646" customWidth="1"/>
    <col min="15912" max="15912" width="9.140625" style="646"/>
    <col min="15913" max="15913" width="6.42578125" style="646" customWidth="1"/>
    <col min="15914" max="15914" width="9.140625" style="646"/>
    <col min="15915" max="15915" width="6.42578125" style="646" customWidth="1"/>
    <col min="15916" max="15916" width="9.140625" style="646"/>
    <col min="15917" max="15917" width="6.42578125" style="646" customWidth="1"/>
    <col min="15918" max="15918" width="9.140625" style="646"/>
    <col min="15919" max="15919" width="1.28515625" style="646" customWidth="1"/>
    <col min="15920" max="16156" width="9.140625" style="646"/>
    <col min="16157" max="16157" width="1.5703125" style="646" customWidth="1"/>
    <col min="16158" max="16162" width="9.140625" style="646"/>
    <col min="16163" max="16163" width="6.42578125" style="646" customWidth="1"/>
    <col min="16164" max="16164" width="10.28515625" style="646" customWidth="1"/>
    <col min="16165" max="16165" width="6.42578125" style="646" customWidth="1"/>
    <col min="16166" max="16166" width="9.140625" style="646"/>
    <col min="16167" max="16167" width="6.42578125" style="646" customWidth="1"/>
    <col min="16168" max="16168" width="9.140625" style="646"/>
    <col min="16169" max="16169" width="6.42578125" style="646" customWidth="1"/>
    <col min="16170" max="16170" width="9.140625" style="646"/>
    <col min="16171" max="16171" width="6.42578125" style="646" customWidth="1"/>
    <col min="16172" max="16172" width="9.140625" style="646"/>
    <col min="16173" max="16173" width="6.42578125" style="646" customWidth="1"/>
    <col min="16174" max="16174" width="9.140625" style="646"/>
    <col min="16175" max="16175" width="1.28515625" style="646" customWidth="1"/>
    <col min="16176" max="16384" width="9.140625" style="646"/>
  </cols>
  <sheetData>
    <row r="2" spans="2:98" ht="15" customHeight="1">
      <c r="B2" s="747"/>
      <c r="C2" s="748"/>
      <c r="D2" s="748"/>
      <c r="E2" s="748"/>
      <c r="F2" s="748"/>
      <c r="G2" s="748"/>
      <c r="H2" s="748"/>
      <c r="I2" s="748"/>
      <c r="J2" s="748"/>
      <c r="K2" s="748"/>
      <c r="L2" s="748"/>
      <c r="M2" s="748"/>
      <c r="N2" s="749"/>
      <c r="O2" s="750"/>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1"/>
      <c r="AZ2" s="751"/>
      <c r="BA2" s="751"/>
      <c r="BB2" s="751"/>
      <c r="BC2" s="751"/>
      <c r="BD2" s="752"/>
      <c r="BE2" s="750"/>
      <c r="BF2" s="751"/>
      <c r="BG2" s="751"/>
      <c r="BH2" s="751"/>
      <c r="BI2" s="751"/>
      <c r="BJ2" s="751"/>
      <c r="BK2" s="751"/>
      <c r="BL2" s="751"/>
      <c r="BM2" s="751"/>
      <c r="BN2" s="751"/>
      <c r="BO2" s="751"/>
      <c r="BP2" s="751"/>
      <c r="BQ2" s="751"/>
      <c r="BR2" s="751"/>
      <c r="BS2" s="751"/>
      <c r="BT2" s="751"/>
      <c r="BU2" s="751"/>
      <c r="BV2" s="751"/>
      <c r="BW2" s="751"/>
      <c r="BX2" s="751"/>
      <c r="BY2" s="751"/>
      <c r="BZ2" s="751"/>
      <c r="CA2" s="751"/>
      <c r="CB2" s="751"/>
      <c r="CC2" s="751"/>
      <c r="CD2" s="751"/>
      <c r="CE2" s="751"/>
      <c r="CF2" s="751"/>
      <c r="CG2" s="751"/>
      <c r="CH2" s="751"/>
      <c r="CI2" s="751"/>
      <c r="CJ2" s="751"/>
      <c r="CK2" s="751"/>
      <c r="CL2" s="751"/>
      <c r="CM2" s="751"/>
      <c r="CN2" s="751"/>
      <c r="CO2" s="751"/>
      <c r="CP2" s="751"/>
      <c r="CQ2" s="751"/>
      <c r="CR2" s="751"/>
      <c r="CS2" s="751"/>
      <c r="CT2" s="752"/>
    </row>
    <row r="3" spans="2:98" ht="15" customHeight="1">
      <c r="B3" s="753"/>
      <c r="C3" s="754"/>
      <c r="D3" s="754"/>
      <c r="E3" s="754"/>
      <c r="F3" s="754"/>
      <c r="G3" s="754"/>
      <c r="H3" s="754"/>
      <c r="I3" s="754"/>
      <c r="J3" s="754"/>
      <c r="K3" s="754"/>
      <c r="L3" s="754"/>
      <c r="M3" s="754"/>
      <c r="N3" s="755"/>
      <c r="O3" s="744"/>
      <c r="P3" s="745"/>
      <c r="Q3" s="745"/>
      <c r="R3" s="745"/>
      <c r="S3" s="745"/>
      <c r="T3" s="745"/>
      <c r="U3" s="746"/>
      <c r="V3" s="744"/>
      <c r="W3" s="745"/>
      <c r="X3" s="745"/>
      <c r="Y3" s="745"/>
      <c r="Z3" s="745"/>
      <c r="AA3" s="745"/>
      <c r="AB3" s="746"/>
      <c r="AC3" s="744"/>
      <c r="AD3" s="745"/>
      <c r="AE3" s="745"/>
      <c r="AF3" s="745"/>
      <c r="AG3" s="745"/>
      <c r="AH3" s="745"/>
      <c r="AI3" s="746"/>
      <c r="AJ3" s="744"/>
      <c r="AK3" s="745"/>
      <c r="AL3" s="745"/>
      <c r="AM3" s="745"/>
      <c r="AN3" s="745"/>
      <c r="AO3" s="745"/>
      <c r="AP3" s="746"/>
      <c r="AQ3" s="744"/>
      <c r="AR3" s="745"/>
      <c r="AS3" s="745"/>
      <c r="AT3" s="745"/>
      <c r="AU3" s="745"/>
      <c r="AV3" s="745"/>
      <c r="AW3" s="746"/>
      <c r="AX3" s="744"/>
      <c r="AY3" s="745"/>
      <c r="AZ3" s="745"/>
      <c r="BA3" s="745"/>
      <c r="BB3" s="745"/>
      <c r="BC3" s="745"/>
      <c r="BD3" s="746"/>
      <c r="BE3" s="744"/>
      <c r="BF3" s="745"/>
      <c r="BG3" s="745"/>
      <c r="BH3" s="745"/>
      <c r="BI3" s="745"/>
      <c r="BJ3" s="745"/>
      <c r="BK3" s="746"/>
      <c r="BL3" s="744"/>
      <c r="BM3" s="745"/>
      <c r="BN3" s="745"/>
      <c r="BO3" s="745"/>
      <c r="BP3" s="745"/>
      <c r="BQ3" s="745"/>
      <c r="BR3" s="746"/>
      <c r="BS3" s="744"/>
      <c r="BT3" s="745"/>
      <c r="BU3" s="745"/>
      <c r="BV3" s="745"/>
      <c r="BW3" s="745"/>
      <c r="BX3" s="745"/>
      <c r="BY3" s="746"/>
      <c r="BZ3" s="744"/>
      <c r="CA3" s="745"/>
      <c r="CB3" s="745"/>
      <c r="CC3" s="745"/>
      <c r="CD3" s="745"/>
      <c r="CE3" s="745"/>
      <c r="CF3" s="746"/>
      <c r="CG3" s="744"/>
      <c r="CH3" s="745"/>
      <c r="CI3" s="745"/>
      <c r="CJ3" s="745"/>
      <c r="CK3" s="745"/>
      <c r="CL3" s="745"/>
      <c r="CM3" s="746"/>
      <c r="CN3" s="744"/>
      <c r="CO3" s="745"/>
      <c r="CP3" s="745"/>
      <c r="CQ3" s="745"/>
      <c r="CR3" s="745"/>
      <c r="CS3" s="745"/>
      <c r="CT3" s="746"/>
    </row>
    <row r="4" spans="2:98">
      <c r="B4" s="756"/>
      <c r="C4" s="757"/>
      <c r="D4" s="757"/>
      <c r="E4" s="757"/>
      <c r="F4" s="757"/>
      <c r="G4" s="757"/>
      <c r="H4" s="757"/>
      <c r="I4" s="757"/>
      <c r="J4" s="757"/>
      <c r="K4" s="757"/>
      <c r="L4" s="757"/>
      <c r="M4" s="757"/>
      <c r="N4" s="758"/>
      <c r="O4" s="741"/>
      <c r="P4" s="742"/>
      <c r="Q4" s="742"/>
      <c r="R4" s="742"/>
      <c r="S4" s="742"/>
      <c r="T4" s="742"/>
      <c r="U4" s="743"/>
      <c r="V4" s="741"/>
      <c r="W4" s="742"/>
      <c r="X4" s="742"/>
      <c r="Y4" s="742"/>
      <c r="Z4" s="742"/>
      <c r="AA4" s="742"/>
      <c r="AB4" s="743"/>
      <c r="AC4" s="741"/>
      <c r="AD4" s="742"/>
      <c r="AE4" s="742"/>
      <c r="AF4" s="742"/>
      <c r="AG4" s="742"/>
      <c r="AH4" s="742"/>
      <c r="AI4" s="743"/>
      <c r="AJ4" s="741"/>
      <c r="AK4" s="742"/>
      <c r="AL4" s="742"/>
      <c r="AM4" s="742"/>
      <c r="AN4" s="742"/>
      <c r="AO4" s="742"/>
      <c r="AP4" s="743"/>
      <c r="AQ4" s="741"/>
      <c r="AR4" s="742"/>
      <c r="AS4" s="742"/>
      <c r="AT4" s="742"/>
      <c r="AU4" s="742"/>
      <c r="AV4" s="742"/>
      <c r="AW4" s="743"/>
      <c r="AX4" s="741"/>
      <c r="AY4" s="742"/>
      <c r="AZ4" s="742"/>
      <c r="BA4" s="742"/>
      <c r="BB4" s="742"/>
      <c r="BC4" s="742"/>
      <c r="BD4" s="743"/>
      <c r="BE4" s="741"/>
      <c r="BF4" s="742"/>
      <c r="BG4" s="742"/>
      <c r="BH4" s="742"/>
      <c r="BI4" s="742"/>
      <c r="BJ4" s="742"/>
      <c r="BK4" s="743"/>
      <c r="BL4" s="741"/>
      <c r="BM4" s="742"/>
      <c r="BN4" s="742"/>
      <c r="BO4" s="742"/>
      <c r="BP4" s="742"/>
      <c r="BQ4" s="742"/>
      <c r="BR4" s="743"/>
      <c r="BS4" s="741"/>
      <c r="BT4" s="742"/>
      <c r="BU4" s="742"/>
      <c r="BV4" s="742"/>
      <c r="BW4" s="742"/>
      <c r="BX4" s="742"/>
      <c r="BY4" s="743"/>
      <c r="BZ4" s="741"/>
      <c r="CA4" s="742"/>
      <c r="CB4" s="742"/>
      <c r="CC4" s="742"/>
      <c r="CD4" s="742"/>
      <c r="CE4" s="742"/>
      <c r="CF4" s="743"/>
      <c r="CG4" s="741"/>
      <c r="CH4" s="742"/>
      <c r="CI4" s="742"/>
      <c r="CJ4" s="742"/>
      <c r="CK4" s="742"/>
      <c r="CL4" s="742"/>
      <c r="CM4" s="743"/>
      <c r="CN4" s="741"/>
      <c r="CO4" s="742"/>
      <c r="CP4" s="742"/>
      <c r="CQ4" s="742"/>
      <c r="CR4" s="742"/>
      <c r="CS4" s="742"/>
      <c r="CT4" s="743"/>
    </row>
    <row r="5" spans="2:98">
      <c r="B5" s="756"/>
      <c r="C5" s="757"/>
      <c r="D5" s="757"/>
      <c r="E5" s="757"/>
      <c r="F5" s="757"/>
      <c r="G5" s="757"/>
      <c r="H5" s="757"/>
      <c r="I5" s="757"/>
      <c r="J5" s="757"/>
      <c r="K5" s="757"/>
      <c r="L5" s="757"/>
      <c r="M5" s="757"/>
      <c r="N5" s="758"/>
      <c r="O5" s="741"/>
      <c r="P5" s="742"/>
      <c r="Q5" s="742"/>
      <c r="R5" s="742"/>
      <c r="S5" s="742"/>
      <c r="T5" s="742"/>
      <c r="U5" s="743"/>
      <c r="V5" s="741"/>
      <c r="W5" s="742"/>
      <c r="X5" s="742"/>
      <c r="Y5" s="742"/>
      <c r="Z5" s="742"/>
      <c r="AA5" s="742"/>
      <c r="AB5" s="743"/>
      <c r="AC5" s="741"/>
      <c r="AD5" s="742"/>
      <c r="AE5" s="742"/>
      <c r="AF5" s="742"/>
      <c r="AG5" s="742"/>
      <c r="AH5" s="742"/>
      <c r="AI5" s="743"/>
      <c r="AJ5" s="741"/>
      <c r="AK5" s="742"/>
      <c r="AL5" s="742"/>
      <c r="AM5" s="742"/>
      <c r="AN5" s="742"/>
      <c r="AO5" s="742"/>
      <c r="AP5" s="743"/>
      <c r="AQ5" s="741"/>
      <c r="AR5" s="742"/>
      <c r="AS5" s="742"/>
      <c r="AT5" s="742"/>
      <c r="AU5" s="742"/>
      <c r="AV5" s="742"/>
      <c r="AW5" s="743"/>
      <c r="AX5" s="741"/>
      <c r="AY5" s="742"/>
      <c r="AZ5" s="742"/>
      <c r="BA5" s="742"/>
      <c r="BB5" s="742"/>
      <c r="BC5" s="742"/>
      <c r="BD5" s="743"/>
      <c r="BE5" s="741"/>
      <c r="BF5" s="742"/>
      <c r="BG5" s="742"/>
      <c r="BH5" s="742"/>
      <c r="BI5" s="742"/>
      <c r="BJ5" s="742"/>
      <c r="BK5" s="743"/>
      <c r="BL5" s="741"/>
      <c r="BM5" s="742"/>
      <c r="BN5" s="742"/>
      <c r="BO5" s="742"/>
      <c r="BP5" s="742"/>
      <c r="BQ5" s="742"/>
      <c r="BR5" s="743"/>
      <c r="BS5" s="741"/>
      <c r="BT5" s="742"/>
      <c r="BU5" s="742"/>
      <c r="BV5" s="742"/>
      <c r="BW5" s="742"/>
      <c r="BX5" s="742"/>
      <c r="BY5" s="743"/>
      <c r="BZ5" s="741"/>
      <c r="CA5" s="742"/>
      <c r="CB5" s="742"/>
      <c r="CC5" s="742"/>
      <c r="CD5" s="742"/>
      <c r="CE5" s="742"/>
      <c r="CF5" s="743"/>
      <c r="CG5" s="741"/>
      <c r="CH5" s="742"/>
      <c r="CI5" s="742"/>
      <c r="CJ5" s="742"/>
      <c r="CK5" s="742"/>
      <c r="CL5" s="742"/>
      <c r="CM5" s="743"/>
      <c r="CN5" s="741"/>
      <c r="CO5" s="742"/>
      <c r="CP5" s="742"/>
      <c r="CQ5" s="742"/>
      <c r="CR5" s="742"/>
      <c r="CS5" s="742"/>
      <c r="CT5" s="743"/>
    </row>
    <row r="6" spans="2:98">
      <c r="B6" s="756"/>
      <c r="C6" s="757"/>
      <c r="D6" s="757"/>
      <c r="E6" s="757"/>
      <c r="F6" s="757"/>
      <c r="G6" s="757"/>
      <c r="H6" s="757"/>
      <c r="I6" s="757"/>
      <c r="J6" s="757"/>
      <c r="K6" s="757"/>
      <c r="L6" s="757"/>
      <c r="M6" s="757"/>
      <c r="N6" s="758"/>
      <c r="O6" s="741"/>
      <c r="P6" s="742"/>
      <c r="Q6" s="742"/>
      <c r="R6" s="742"/>
      <c r="S6" s="742"/>
      <c r="T6" s="742"/>
      <c r="U6" s="743"/>
      <c r="V6" s="741"/>
      <c r="W6" s="742"/>
      <c r="X6" s="742"/>
      <c r="Y6" s="742"/>
      <c r="Z6" s="742"/>
      <c r="AA6" s="742"/>
      <c r="AB6" s="743"/>
      <c r="AC6" s="741"/>
      <c r="AD6" s="742"/>
      <c r="AE6" s="742"/>
      <c r="AF6" s="742"/>
      <c r="AG6" s="742"/>
      <c r="AH6" s="742"/>
      <c r="AI6" s="743"/>
      <c r="AJ6" s="741"/>
      <c r="AK6" s="742"/>
      <c r="AL6" s="742"/>
      <c r="AM6" s="742"/>
      <c r="AN6" s="742"/>
      <c r="AO6" s="742"/>
      <c r="AP6" s="743"/>
      <c r="AQ6" s="741"/>
      <c r="AR6" s="742"/>
      <c r="AS6" s="742"/>
      <c r="AT6" s="742"/>
      <c r="AU6" s="742"/>
      <c r="AV6" s="742"/>
      <c r="AW6" s="743"/>
      <c r="AX6" s="741"/>
      <c r="AY6" s="742"/>
      <c r="AZ6" s="742"/>
      <c r="BA6" s="742"/>
      <c r="BB6" s="742"/>
      <c r="BC6" s="742"/>
      <c r="BD6" s="743"/>
      <c r="BE6" s="741"/>
      <c r="BF6" s="742"/>
      <c r="BG6" s="742"/>
      <c r="BH6" s="742"/>
      <c r="BI6" s="742"/>
      <c r="BJ6" s="742"/>
      <c r="BK6" s="743"/>
      <c r="BL6" s="741"/>
      <c r="BM6" s="742"/>
      <c r="BN6" s="742"/>
      <c r="BO6" s="742"/>
      <c r="BP6" s="742"/>
      <c r="BQ6" s="742"/>
      <c r="BR6" s="743"/>
      <c r="BS6" s="741"/>
      <c r="BT6" s="742"/>
      <c r="BU6" s="742"/>
      <c r="BV6" s="742"/>
      <c r="BW6" s="742"/>
      <c r="BX6" s="742"/>
      <c r="BY6" s="743"/>
      <c r="BZ6" s="741"/>
      <c r="CA6" s="742"/>
      <c r="CB6" s="742"/>
      <c r="CC6" s="742"/>
      <c r="CD6" s="742"/>
      <c r="CE6" s="742"/>
      <c r="CF6" s="743"/>
      <c r="CG6" s="741"/>
      <c r="CH6" s="742"/>
      <c r="CI6" s="742"/>
      <c r="CJ6" s="742"/>
      <c r="CK6" s="742"/>
      <c r="CL6" s="742"/>
      <c r="CM6" s="743"/>
      <c r="CN6" s="741"/>
      <c r="CO6" s="742"/>
      <c r="CP6" s="742"/>
      <c r="CQ6" s="742"/>
      <c r="CR6" s="742"/>
      <c r="CS6" s="742"/>
      <c r="CT6" s="743"/>
    </row>
    <row r="7" spans="2:98">
      <c r="B7" s="737" t="s">
        <v>763</v>
      </c>
      <c r="C7" s="738"/>
      <c r="D7" s="738"/>
      <c r="E7" s="738"/>
      <c r="F7" s="738"/>
      <c r="G7" s="738"/>
      <c r="H7" s="738"/>
      <c r="I7" s="738"/>
      <c r="J7" s="738"/>
      <c r="K7" s="738"/>
      <c r="L7" s="738"/>
      <c r="M7" s="738"/>
      <c r="N7" s="739"/>
      <c r="O7" s="737"/>
      <c r="P7" s="738"/>
      <c r="Q7" s="738"/>
      <c r="R7" s="738"/>
      <c r="S7" s="738"/>
      <c r="T7" s="738"/>
      <c r="U7" s="739"/>
      <c r="V7" s="737"/>
      <c r="W7" s="738"/>
      <c r="X7" s="738"/>
      <c r="Y7" s="738"/>
      <c r="Z7" s="738"/>
      <c r="AA7" s="738"/>
      <c r="AB7" s="739"/>
      <c r="AC7" s="737"/>
      <c r="AD7" s="738"/>
      <c r="AE7" s="738"/>
      <c r="AF7" s="738"/>
      <c r="AG7" s="738"/>
      <c r="AH7" s="738"/>
      <c r="AI7" s="739"/>
      <c r="AJ7" s="737"/>
      <c r="AK7" s="738"/>
      <c r="AL7" s="738"/>
      <c r="AM7" s="738"/>
      <c r="AN7" s="738"/>
      <c r="AO7" s="738"/>
      <c r="AP7" s="739"/>
      <c r="AQ7" s="737"/>
      <c r="AR7" s="738"/>
      <c r="AS7" s="738"/>
      <c r="AT7" s="738"/>
      <c r="AU7" s="738"/>
      <c r="AV7" s="738"/>
      <c r="AW7" s="739"/>
      <c r="AX7" s="737"/>
      <c r="AY7" s="738"/>
      <c r="AZ7" s="738"/>
      <c r="BA7" s="738"/>
      <c r="BB7" s="738"/>
      <c r="BC7" s="738"/>
      <c r="BD7" s="739"/>
      <c r="BE7" s="737"/>
      <c r="BF7" s="738"/>
      <c r="BG7" s="738"/>
      <c r="BH7" s="738"/>
      <c r="BI7" s="738"/>
      <c r="BJ7" s="738"/>
      <c r="BK7" s="739"/>
      <c r="BL7" s="737"/>
      <c r="BM7" s="738"/>
      <c r="BN7" s="738"/>
      <c r="BO7" s="738"/>
      <c r="BP7" s="738"/>
      <c r="BQ7" s="738"/>
      <c r="BR7" s="739"/>
      <c r="BS7" s="737"/>
      <c r="BT7" s="738"/>
      <c r="BU7" s="738"/>
      <c r="BV7" s="738"/>
      <c r="BW7" s="738"/>
      <c r="BX7" s="738"/>
      <c r="BY7" s="739"/>
      <c r="BZ7" s="737"/>
      <c r="CA7" s="738"/>
      <c r="CB7" s="738"/>
      <c r="CC7" s="738"/>
      <c r="CD7" s="738"/>
      <c r="CE7" s="738"/>
      <c r="CF7" s="739"/>
      <c r="CG7" s="737"/>
      <c r="CH7" s="738"/>
      <c r="CI7" s="738"/>
      <c r="CJ7" s="738"/>
      <c r="CK7" s="738"/>
      <c r="CL7" s="738"/>
      <c r="CM7" s="739"/>
      <c r="CN7" s="737"/>
      <c r="CO7" s="738"/>
      <c r="CP7" s="738"/>
      <c r="CQ7" s="738"/>
      <c r="CR7" s="738"/>
      <c r="CS7" s="738"/>
      <c r="CT7" s="739"/>
    </row>
    <row r="8" spans="2:98" ht="13.5" customHeight="1">
      <c r="B8" s="647"/>
      <c r="C8" s="648"/>
      <c r="D8" s="648"/>
      <c r="E8" s="648"/>
      <c r="F8" s="648"/>
      <c r="G8" s="648"/>
      <c r="H8" s="648"/>
      <c r="I8" s="648"/>
      <c r="J8" s="648"/>
      <c r="K8" s="648"/>
      <c r="L8" s="648"/>
      <c r="M8" s="648"/>
      <c r="N8" s="648"/>
      <c r="O8" s="648"/>
      <c r="P8" s="648"/>
      <c r="Q8" s="648"/>
      <c r="R8" s="648"/>
      <c r="S8" s="648"/>
      <c r="T8" s="648"/>
      <c r="U8" s="648"/>
      <c r="V8" s="648"/>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49"/>
      <c r="AZ8" s="649"/>
      <c r="BA8" s="649"/>
      <c r="BB8" s="649"/>
      <c r="BC8" s="649"/>
      <c r="BD8" s="649"/>
      <c r="BE8" s="649"/>
      <c r="BF8" s="649"/>
      <c r="BG8" s="649"/>
      <c r="BH8" s="649"/>
      <c r="BI8" s="649"/>
      <c r="BJ8" s="649"/>
      <c r="BK8" s="649"/>
      <c r="BL8" s="649"/>
      <c r="BM8" s="649"/>
      <c r="BN8" s="649"/>
      <c r="BO8" s="649"/>
      <c r="BP8" s="649"/>
      <c r="BQ8" s="649"/>
      <c r="BR8" s="649"/>
      <c r="BS8" s="649"/>
      <c r="BT8" s="649"/>
      <c r="BU8" s="649"/>
      <c r="BV8" s="649"/>
      <c r="BW8" s="649"/>
      <c r="BX8" s="649"/>
      <c r="BY8" s="649"/>
      <c r="BZ8" s="649"/>
      <c r="CA8" s="649"/>
      <c r="CB8" s="649"/>
      <c r="CC8" s="649"/>
      <c r="CD8" s="649"/>
      <c r="CE8" s="649"/>
      <c r="CF8" s="649"/>
      <c r="CG8" s="649"/>
      <c r="CH8" s="649"/>
      <c r="CI8" s="649"/>
      <c r="CJ8" s="649"/>
      <c r="CK8" s="649"/>
      <c r="CL8" s="649"/>
      <c r="CM8" s="649"/>
      <c r="CN8" s="649"/>
      <c r="CO8" s="649"/>
      <c r="CP8" s="649"/>
      <c r="CQ8" s="649"/>
      <c r="CR8" s="649"/>
      <c r="CS8" s="649"/>
      <c r="CT8" s="650"/>
    </row>
    <row r="9" spans="2:98" ht="13.5" customHeight="1">
      <c r="B9" s="651"/>
      <c r="C9" s="652"/>
      <c r="D9" s="652"/>
      <c r="E9" s="652"/>
      <c r="F9" s="652"/>
      <c r="G9" s="652"/>
      <c r="H9" s="652"/>
      <c r="I9" s="652"/>
      <c r="J9" s="652"/>
      <c r="K9" s="652"/>
      <c r="L9" s="652"/>
      <c r="M9" s="652"/>
      <c r="N9" s="652"/>
      <c r="O9" s="652"/>
      <c r="P9" s="652"/>
      <c r="Q9" s="652"/>
      <c r="R9" s="652"/>
      <c r="S9" s="652"/>
      <c r="T9" s="652"/>
      <c r="U9" s="652"/>
      <c r="V9" s="652"/>
      <c r="CT9" s="653"/>
    </row>
    <row r="10" spans="2:98" ht="13.5" customHeight="1">
      <c r="B10" s="651"/>
      <c r="C10" s="652"/>
      <c r="D10" s="652"/>
      <c r="E10" s="652"/>
      <c r="F10" s="652"/>
      <c r="G10" s="652"/>
      <c r="H10" s="652"/>
      <c r="I10" s="652"/>
      <c r="J10" s="652"/>
      <c r="K10" s="652"/>
      <c r="L10" s="652"/>
      <c r="M10" s="652"/>
      <c r="N10" s="652"/>
      <c r="O10" s="652"/>
      <c r="P10" s="652"/>
      <c r="Q10" s="652"/>
      <c r="R10" s="652"/>
      <c r="S10" s="652"/>
      <c r="T10" s="652"/>
      <c r="U10" s="652"/>
      <c r="V10" s="652"/>
      <c r="CT10" s="653"/>
    </row>
    <row r="11" spans="2:98" ht="18.75" customHeight="1">
      <c r="B11" s="651"/>
      <c r="C11" s="652"/>
      <c r="D11" s="652"/>
      <c r="E11" s="652"/>
      <c r="F11" s="652"/>
      <c r="G11" s="652"/>
      <c r="H11" s="652"/>
      <c r="I11" s="652"/>
      <c r="J11" s="652"/>
      <c r="K11" s="652"/>
      <c r="L11" s="652"/>
      <c r="M11" s="652"/>
      <c r="N11" s="652"/>
      <c r="O11" s="652"/>
      <c r="P11" s="652"/>
      <c r="Q11" s="652"/>
      <c r="R11" s="652"/>
      <c r="S11" s="652"/>
      <c r="T11" s="652"/>
      <c r="U11" s="652"/>
      <c r="CO11" s="652"/>
      <c r="CT11" s="653"/>
    </row>
    <row r="12" spans="2:98" ht="18.75">
      <c r="B12" s="651"/>
      <c r="C12" s="652"/>
      <c r="D12" s="654"/>
      <c r="E12" s="654"/>
      <c r="F12" s="654"/>
      <c r="G12" s="654"/>
      <c r="H12" s="654"/>
      <c r="I12" s="731" t="s">
        <v>727</v>
      </c>
      <c r="J12" s="731"/>
      <c r="K12" s="731"/>
      <c r="L12" s="731"/>
      <c r="M12" s="731"/>
      <c r="N12" s="740">
        <v>7</v>
      </c>
      <c r="O12" s="740"/>
      <c r="P12" s="740"/>
      <c r="Q12" s="740"/>
      <c r="R12" s="731" t="s">
        <v>728</v>
      </c>
      <c r="S12" s="731"/>
      <c r="T12" s="731"/>
      <c r="U12" s="731"/>
      <c r="V12" s="731"/>
      <c r="Y12" s="655"/>
      <c r="Z12" s="655"/>
      <c r="AA12" s="655"/>
      <c r="AB12" s="731" t="s">
        <v>729</v>
      </c>
      <c r="AC12" s="731"/>
      <c r="AD12" s="731"/>
      <c r="AE12" s="731"/>
      <c r="AF12" s="731"/>
      <c r="AG12" s="740" t="s">
        <v>730</v>
      </c>
      <c r="AH12" s="740"/>
      <c r="AI12" s="740"/>
      <c r="AJ12" s="740"/>
      <c r="AK12" s="740"/>
      <c r="AL12" s="740"/>
      <c r="AM12" s="740"/>
      <c r="AN12" s="740"/>
      <c r="AO12" s="731" t="s">
        <v>731</v>
      </c>
      <c r="AP12" s="731"/>
      <c r="AQ12" s="731"/>
      <c r="CO12" s="652"/>
      <c r="CT12" s="653"/>
    </row>
    <row r="13" spans="2:98" ht="13.5" customHeight="1">
      <c r="B13" s="651"/>
      <c r="C13" s="652"/>
      <c r="D13" s="652"/>
      <c r="E13" s="652"/>
      <c r="F13" s="652"/>
      <c r="G13" s="652"/>
      <c r="H13" s="652"/>
      <c r="I13" s="652"/>
      <c r="J13" s="652"/>
      <c r="K13" s="652"/>
      <c r="L13" s="652"/>
      <c r="M13" s="652"/>
      <c r="N13" s="652"/>
      <c r="O13" s="652"/>
      <c r="P13" s="652"/>
      <c r="Q13" s="652"/>
      <c r="R13" s="652"/>
      <c r="AM13" s="652"/>
      <c r="AN13" s="652"/>
      <c r="AO13" s="652"/>
      <c r="CO13" s="652"/>
      <c r="CT13" s="653"/>
    </row>
    <row r="14" spans="2:98" ht="13.5" customHeight="1">
      <c r="B14" s="651"/>
      <c r="C14" s="652"/>
      <c r="D14" s="652"/>
      <c r="E14" s="652"/>
      <c r="F14" s="652"/>
      <c r="G14" s="652"/>
      <c r="H14" s="652"/>
      <c r="I14" s="652"/>
      <c r="J14" s="652"/>
      <c r="K14" s="652"/>
      <c r="L14" s="652"/>
      <c r="M14" s="652"/>
      <c r="N14" s="652"/>
      <c r="O14" s="652"/>
      <c r="P14" s="652"/>
      <c r="Q14" s="652"/>
      <c r="R14" s="652"/>
      <c r="AM14" s="652"/>
      <c r="AN14" s="652"/>
      <c r="AO14" s="652"/>
      <c r="CO14" s="652"/>
      <c r="CT14" s="653"/>
    </row>
    <row r="15" spans="2:98" ht="18.75">
      <c r="B15" s="651"/>
      <c r="C15" s="652"/>
      <c r="D15" s="652"/>
      <c r="E15" s="652"/>
      <c r="F15" s="652"/>
      <c r="G15" s="652"/>
      <c r="H15" s="652"/>
      <c r="I15" s="732" t="s">
        <v>732</v>
      </c>
      <c r="J15" s="732"/>
      <c r="K15" s="732"/>
      <c r="L15" s="732"/>
      <c r="M15" s="732"/>
      <c r="N15" s="732"/>
      <c r="O15" s="732"/>
      <c r="P15" s="732"/>
      <c r="Q15" s="732"/>
      <c r="R15" s="732"/>
      <c r="S15" s="732"/>
      <c r="T15" s="732"/>
      <c r="U15" s="732"/>
      <c r="V15" s="732"/>
      <c r="W15" s="733" t="s">
        <v>733</v>
      </c>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c r="AT15" s="734"/>
      <c r="AU15" s="734"/>
      <c r="AV15" s="734"/>
      <c r="AW15" s="734"/>
      <c r="AX15" s="734"/>
      <c r="AY15" s="734"/>
      <c r="AZ15" s="734"/>
      <c r="BA15" s="734"/>
      <c r="BB15" s="734"/>
      <c r="BC15" s="734"/>
      <c r="BD15" s="734"/>
      <c r="BE15" s="734"/>
      <c r="CO15" s="652"/>
      <c r="CT15" s="653"/>
    </row>
    <row r="16" spans="2:98" ht="13.5" customHeight="1">
      <c r="B16" s="651"/>
      <c r="C16" s="652"/>
      <c r="D16" s="656"/>
      <c r="E16" s="656"/>
      <c r="F16" s="656"/>
      <c r="G16" s="656"/>
      <c r="H16" s="656"/>
      <c r="I16" s="656"/>
      <c r="J16" s="656"/>
      <c r="K16" s="656"/>
      <c r="L16" s="657"/>
      <c r="M16" s="652"/>
      <c r="N16" s="652"/>
      <c r="O16" s="652"/>
      <c r="P16" s="652"/>
      <c r="Q16" s="652"/>
      <c r="R16" s="652"/>
      <c r="S16" s="652"/>
      <c r="T16" s="652"/>
      <c r="U16" s="652"/>
      <c r="CO16" s="652"/>
      <c r="CT16" s="653"/>
    </row>
    <row r="17" spans="2:111" ht="13.5" customHeight="1">
      <c r="B17" s="651"/>
      <c r="C17" s="652"/>
      <c r="D17" s="652"/>
      <c r="E17" s="652"/>
      <c r="F17" s="652"/>
      <c r="G17" s="652"/>
      <c r="H17" s="652"/>
      <c r="I17" s="652"/>
      <c r="J17" s="652"/>
      <c r="K17" s="652"/>
      <c r="L17" s="652"/>
      <c r="M17" s="652"/>
      <c r="N17" s="652"/>
      <c r="O17" s="652"/>
      <c r="P17" s="652"/>
      <c r="Q17" s="652"/>
      <c r="R17" s="652"/>
      <c r="S17" s="652"/>
      <c r="T17" s="652"/>
      <c r="U17" s="652"/>
      <c r="CO17" s="652"/>
      <c r="CT17" s="653"/>
    </row>
    <row r="18" spans="2:111" ht="18">
      <c r="B18" s="651"/>
      <c r="C18" s="652"/>
      <c r="D18" s="652"/>
      <c r="E18" s="652"/>
      <c r="F18" s="652"/>
      <c r="G18" s="652"/>
      <c r="H18" s="652"/>
      <c r="I18" s="652"/>
      <c r="J18" s="652"/>
      <c r="K18" s="652"/>
      <c r="L18" s="652"/>
      <c r="M18" s="652"/>
      <c r="N18" s="652"/>
      <c r="O18" s="652"/>
      <c r="P18" s="652"/>
      <c r="Q18" s="652"/>
      <c r="R18" s="652"/>
      <c r="S18" s="652"/>
      <c r="T18" s="652"/>
      <c r="U18" s="652"/>
      <c r="BS18" s="735"/>
      <c r="BT18" s="735"/>
      <c r="BU18" s="735"/>
      <c r="BV18" s="735"/>
      <c r="BW18" s="735"/>
      <c r="BX18" s="735"/>
      <c r="BY18" s="735"/>
      <c r="BZ18" s="735"/>
      <c r="CA18" s="735"/>
      <c r="CB18" s="735"/>
      <c r="CC18" s="735"/>
      <c r="CO18" s="652"/>
      <c r="CT18" s="653"/>
    </row>
    <row r="19" spans="2:111" ht="18.75">
      <c r="B19" s="651"/>
      <c r="C19" s="656"/>
      <c r="D19" s="656"/>
      <c r="E19" s="731" t="s">
        <v>734</v>
      </c>
      <c r="F19" s="731"/>
      <c r="G19" s="731"/>
      <c r="H19" s="731"/>
      <c r="I19" s="731"/>
      <c r="J19" s="731"/>
      <c r="K19" s="731"/>
      <c r="L19" s="731"/>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c r="AJ19" s="731"/>
      <c r="AK19" s="731"/>
      <c r="AL19" s="731"/>
      <c r="AM19" s="731"/>
      <c r="AN19" s="731"/>
      <c r="AO19" s="731"/>
      <c r="AP19" s="731"/>
      <c r="AQ19" s="731"/>
      <c r="AR19" s="731"/>
      <c r="AS19" s="731"/>
      <c r="AT19" s="731"/>
      <c r="AU19" s="731"/>
      <c r="AV19" s="731"/>
      <c r="AW19" s="731"/>
      <c r="AX19" s="731"/>
      <c r="AY19" s="731"/>
      <c r="AZ19" s="731"/>
      <c r="BA19" s="731"/>
      <c r="BB19" s="731"/>
      <c r="BC19" s="731"/>
      <c r="BD19" s="731"/>
      <c r="BE19" s="731"/>
      <c r="BF19" s="731"/>
      <c r="BG19" s="731"/>
      <c r="BH19" s="731"/>
      <c r="BI19" s="731"/>
      <c r="BJ19" s="731"/>
      <c r="BK19" s="731"/>
      <c r="BL19" s="731"/>
      <c r="BM19" s="731"/>
      <c r="BN19" s="731"/>
      <c r="BO19" s="731"/>
      <c r="BX19" s="658"/>
      <c r="BY19" s="659"/>
      <c r="BZ19" s="659"/>
      <c r="CA19" s="659"/>
      <c r="CG19" s="736" t="s">
        <v>735</v>
      </c>
      <c r="CH19" s="736"/>
      <c r="CI19" s="736"/>
      <c r="CJ19" s="736"/>
      <c r="CK19" s="736"/>
      <c r="CL19" s="736"/>
      <c r="CM19" s="736"/>
      <c r="CT19" s="653"/>
    </row>
    <row r="20" spans="2:111" ht="18.75">
      <c r="B20" s="660"/>
      <c r="D20" s="654"/>
      <c r="E20" s="654"/>
      <c r="F20" s="654"/>
      <c r="G20" s="654"/>
      <c r="H20" s="654"/>
      <c r="I20" s="654"/>
      <c r="J20" s="654"/>
      <c r="K20" s="654"/>
      <c r="L20" s="658"/>
      <c r="M20" s="658"/>
      <c r="N20" s="658"/>
      <c r="P20" s="661"/>
      <c r="Q20" s="658"/>
      <c r="R20" s="659"/>
      <c r="S20" s="659"/>
      <c r="T20" s="659"/>
      <c r="U20" s="658"/>
      <c r="BS20" s="727"/>
      <c r="BT20" s="727"/>
      <c r="BU20" s="727"/>
      <c r="BV20" s="727"/>
      <c r="BW20" s="727"/>
      <c r="BX20" s="727"/>
      <c r="BY20" s="727"/>
      <c r="BZ20" s="727"/>
      <c r="CA20" s="727"/>
      <c r="CB20" s="727"/>
      <c r="CC20" s="727"/>
      <c r="CT20" s="653"/>
    </row>
    <row r="21" spans="2:111" ht="13.5" customHeight="1">
      <c r="B21" s="651"/>
      <c r="D21" s="652"/>
      <c r="E21" s="652"/>
      <c r="F21" s="652"/>
      <c r="G21" s="652"/>
      <c r="H21" s="652"/>
      <c r="I21" s="652"/>
      <c r="J21" s="652"/>
      <c r="K21" s="652"/>
      <c r="L21" s="652"/>
      <c r="M21" s="652"/>
      <c r="N21" s="652"/>
      <c r="O21" s="652"/>
      <c r="P21" s="652"/>
      <c r="Q21" s="662"/>
      <c r="R21" s="728"/>
      <c r="S21" s="728"/>
      <c r="T21" s="728"/>
      <c r="U21" s="654"/>
      <c r="V21" s="652"/>
      <c r="CT21" s="653"/>
    </row>
    <row r="22" spans="2:111" ht="13.5" customHeight="1">
      <c r="B22" s="651"/>
      <c r="C22" s="652"/>
      <c r="D22" s="652"/>
      <c r="E22" s="652"/>
      <c r="F22" s="652"/>
      <c r="G22" s="652"/>
      <c r="H22" s="652"/>
      <c r="I22" s="652"/>
      <c r="J22" s="652"/>
      <c r="K22" s="652"/>
      <c r="L22" s="652"/>
      <c r="M22" s="652"/>
      <c r="N22" s="652"/>
      <c r="O22" s="652"/>
      <c r="P22" s="652"/>
      <c r="Q22" s="652"/>
      <c r="R22" s="663"/>
      <c r="S22" s="652"/>
      <c r="T22" s="652"/>
      <c r="U22" s="652"/>
      <c r="V22" s="652"/>
      <c r="CT22" s="653"/>
    </row>
    <row r="23" spans="2:111" ht="13.5" customHeight="1">
      <c r="B23" s="651"/>
      <c r="C23" s="652"/>
      <c r="D23" s="652"/>
      <c r="E23" s="658"/>
      <c r="F23" s="658"/>
      <c r="G23" s="658"/>
      <c r="H23" s="658"/>
      <c r="I23" s="658"/>
      <c r="J23" s="658"/>
      <c r="K23" s="658"/>
      <c r="L23" s="658"/>
      <c r="M23" s="658"/>
      <c r="N23" s="658"/>
      <c r="O23" s="658"/>
      <c r="P23" s="658"/>
      <c r="Q23" s="662"/>
      <c r="R23" s="652"/>
      <c r="S23" s="652"/>
      <c r="T23" s="652"/>
      <c r="U23" s="652"/>
      <c r="V23" s="652"/>
      <c r="CT23" s="653"/>
    </row>
    <row r="24" spans="2:111" ht="13.5" customHeight="1">
      <c r="B24" s="651"/>
      <c r="C24" s="652"/>
      <c r="D24" s="652"/>
      <c r="E24" s="658"/>
      <c r="F24" s="658"/>
      <c r="G24" s="658"/>
      <c r="H24" s="658"/>
      <c r="I24" s="658"/>
      <c r="J24" s="658"/>
      <c r="K24" s="658"/>
      <c r="L24" s="658"/>
      <c r="M24" s="658"/>
      <c r="N24" s="658"/>
      <c r="O24" s="658"/>
      <c r="P24" s="658"/>
      <c r="Q24" s="662"/>
      <c r="R24" s="652"/>
      <c r="S24" s="652"/>
      <c r="T24" s="652"/>
      <c r="U24" s="652"/>
      <c r="V24" s="652"/>
      <c r="CT24" s="653"/>
      <c r="DE24" s="664"/>
      <c r="DF24" s="665"/>
    </row>
    <row r="25" spans="2:111" ht="13.5" customHeight="1">
      <c r="B25" s="651"/>
      <c r="C25" s="652"/>
      <c r="D25" s="652"/>
      <c r="E25" s="658"/>
      <c r="F25" s="658"/>
      <c r="G25" s="658"/>
      <c r="H25" s="658"/>
      <c r="I25" s="658"/>
      <c r="J25" s="658"/>
      <c r="K25" s="658"/>
      <c r="L25" s="658"/>
      <c r="M25" s="658"/>
      <c r="N25" s="658"/>
      <c r="O25" s="658"/>
      <c r="P25" s="658"/>
      <c r="Q25" s="662"/>
      <c r="R25" s="652"/>
      <c r="S25" s="652"/>
      <c r="T25" s="652"/>
      <c r="U25" s="652"/>
      <c r="V25" s="652"/>
      <c r="CT25" s="653"/>
      <c r="DF25" s="665"/>
    </row>
    <row r="26" spans="2:111" ht="13.5" customHeight="1">
      <c r="B26" s="651"/>
      <c r="C26" s="652"/>
      <c r="D26" s="652"/>
      <c r="E26" s="658"/>
      <c r="F26" s="658"/>
      <c r="G26" s="658"/>
      <c r="H26" s="658"/>
      <c r="I26" s="658"/>
      <c r="J26" s="658"/>
      <c r="K26" s="658"/>
      <c r="L26" s="658"/>
      <c r="M26" s="658"/>
      <c r="N26" s="658"/>
      <c r="O26" s="658"/>
      <c r="P26" s="658"/>
      <c r="Q26" s="662"/>
      <c r="R26" s="652"/>
      <c r="S26" s="652"/>
      <c r="T26" s="652"/>
      <c r="U26" s="652"/>
      <c r="V26" s="652"/>
      <c r="CT26" s="653"/>
      <c r="DE26" s="664"/>
      <c r="DF26" s="665"/>
    </row>
    <row r="27" spans="2:111" ht="13.5" customHeight="1">
      <c r="B27" s="651"/>
      <c r="C27" s="652"/>
      <c r="D27" s="652"/>
      <c r="E27" s="652"/>
      <c r="F27" s="652"/>
      <c r="G27" s="652"/>
      <c r="H27" s="652"/>
      <c r="I27" s="652"/>
      <c r="J27" s="652"/>
      <c r="K27" s="652"/>
      <c r="L27" s="652"/>
      <c r="M27" s="652"/>
      <c r="N27" s="652"/>
      <c r="O27" s="652"/>
      <c r="P27" s="652"/>
      <c r="Q27" s="652"/>
      <c r="R27" s="652"/>
      <c r="S27" s="652"/>
      <c r="T27" s="652"/>
      <c r="U27" s="652"/>
      <c r="V27" s="652"/>
      <c r="CT27" s="653"/>
      <c r="DE27" s="664"/>
      <c r="DF27" s="665"/>
    </row>
    <row r="28" spans="2:111" ht="13.5" customHeight="1">
      <c r="B28" s="651"/>
      <c r="C28" s="658"/>
      <c r="D28" s="658"/>
      <c r="H28" s="658"/>
      <c r="I28" s="717" t="s">
        <v>736</v>
      </c>
      <c r="J28" s="717"/>
      <c r="K28" s="717"/>
      <c r="L28" s="717"/>
      <c r="M28" s="717"/>
      <c r="N28" s="717"/>
      <c r="O28" s="717"/>
      <c r="P28" s="729"/>
      <c r="Q28" s="729"/>
      <c r="R28" s="729"/>
      <c r="S28" s="729"/>
      <c r="T28" s="729"/>
      <c r="U28" s="729"/>
      <c r="V28" s="729"/>
      <c r="W28" s="729"/>
      <c r="X28" s="729"/>
      <c r="Y28" s="729"/>
      <c r="Z28" s="729"/>
      <c r="AA28" s="729"/>
      <c r="AB28" s="729"/>
      <c r="AC28" s="729"/>
      <c r="CT28" s="653"/>
      <c r="DE28" s="664"/>
      <c r="DF28" s="665"/>
    </row>
    <row r="29" spans="2:111" ht="13.5" customHeight="1">
      <c r="B29" s="651"/>
      <c r="C29" s="666"/>
      <c r="D29" s="658"/>
      <c r="H29" s="658"/>
      <c r="I29" s="717"/>
      <c r="J29" s="717"/>
      <c r="K29" s="717"/>
      <c r="L29" s="717"/>
      <c r="M29" s="717"/>
      <c r="N29" s="717"/>
      <c r="O29" s="717"/>
      <c r="P29" s="730" t="s">
        <v>737</v>
      </c>
      <c r="Q29" s="730"/>
      <c r="R29" s="730"/>
      <c r="S29" s="730"/>
      <c r="T29" s="730"/>
      <c r="U29" s="730"/>
      <c r="V29" s="730"/>
      <c r="W29" s="730" t="s">
        <v>738</v>
      </c>
      <c r="X29" s="730"/>
      <c r="Y29" s="730"/>
      <c r="Z29" s="730"/>
      <c r="AA29" s="730"/>
      <c r="AB29" s="730"/>
      <c r="AC29" s="730"/>
      <c r="CT29" s="653"/>
      <c r="DF29" s="665"/>
    </row>
    <row r="30" spans="2:111" ht="13.5" customHeight="1">
      <c r="B30" s="651"/>
      <c r="C30" s="666"/>
      <c r="D30" s="667"/>
      <c r="H30" s="668"/>
      <c r="I30" s="717" t="s">
        <v>739</v>
      </c>
      <c r="J30" s="717"/>
      <c r="K30" s="717"/>
      <c r="L30" s="717"/>
      <c r="M30" s="717"/>
      <c r="N30" s="717"/>
      <c r="O30" s="717"/>
      <c r="P30" s="718"/>
      <c r="Q30" s="711"/>
      <c r="R30" s="711"/>
      <c r="S30" s="711"/>
      <c r="T30" s="711"/>
      <c r="U30" s="711"/>
      <c r="V30" s="711"/>
      <c r="W30" s="711"/>
      <c r="X30" s="711"/>
      <c r="Y30" s="711"/>
      <c r="Z30" s="711"/>
      <c r="AA30" s="711"/>
      <c r="AB30" s="711"/>
      <c r="AC30" s="712"/>
      <c r="CT30" s="653"/>
      <c r="DE30" s="664"/>
      <c r="DG30" s="665"/>
    </row>
    <row r="31" spans="2:111" ht="13.5" customHeight="1">
      <c r="B31" s="651"/>
      <c r="C31" s="666"/>
      <c r="I31" s="717"/>
      <c r="J31" s="717"/>
      <c r="K31" s="717"/>
      <c r="L31" s="717"/>
      <c r="M31" s="717"/>
      <c r="N31" s="717"/>
      <c r="O31" s="717"/>
      <c r="P31" s="719">
        <v>284</v>
      </c>
      <c r="Q31" s="720"/>
      <c r="R31" s="720"/>
      <c r="S31" s="720"/>
      <c r="T31" s="720"/>
      <c r="U31" s="720"/>
      <c r="V31" s="720"/>
      <c r="W31" s="721" t="s">
        <v>740</v>
      </c>
      <c r="X31" s="722"/>
      <c r="Y31" s="722"/>
      <c r="Z31" s="722"/>
      <c r="AA31" s="722"/>
      <c r="AB31" s="722"/>
      <c r="AC31" s="723"/>
      <c r="BZ31" s="708"/>
      <c r="CA31" s="708"/>
      <c r="CB31" s="708"/>
      <c r="CC31" s="708"/>
      <c r="CD31" s="708"/>
      <c r="CE31" s="708"/>
      <c r="CF31" s="708"/>
      <c r="CG31" s="708"/>
      <c r="CH31" s="708"/>
      <c r="CI31" s="708"/>
      <c r="CJ31" s="708"/>
      <c r="CK31" s="708"/>
      <c r="CL31" s="708"/>
      <c r="CM31" s="708"/>
      <c r="CN31" s="708"/>
      <c r="CT31" s="653"/>
      <c r="DB31" s="664"/>
      <c r="DE31" s="664"/>
      <c r="DG31" s="665"/>
    </row>
    <row r="32" spans="2:111" ht="13.5" customHeight="1">
      <c r="B32" s="651"/>
      <c r="C32" s="666"/>
      <c r="I32" s="717" t="s">
        <v>741</v>
      </c>
      <c r="J32" s="717"/>
      <c r="K32" s="717"/>
      <c r="L32" s="717"/>
      <c r="M32" s="717"/>
      <c r="N32" s="717"/>
      <c r="O32" s="717"/>
      <c r="P32" s="724"/>
      <c r="Q32" s="724"/>
      <c r="R32" s="724"/>
      <c r="S32" s="724"/>
      <c r="T32" s="724"/>
      <c r="U32" s="724"/>
      <c r="V32" s="724"/>
      <c r="W32" s="724"/>
      <c r="X32" s="724"/>
      <c r="Y32" s="724"/>
      <c r="Z32" s="724"/>
      <c r="AA32" s="724"/>
      <c r="AB32" s="724"/>
      <c r="AC32" s="724"/>
      <c r="BZ32" s="708"/>
      <c r="CA32" s="708"/>
      <c r="CB32" s="708"/>
      <c r="CC32" s="708"/>
      <c r="CD32" s="708"/>
      <c r="CE32" s="708"/>
      <c r="CF32" s="708"/>
      <c r="CG32" s="708"/>
      <c r="CH32" s="708"/>
      <c r="CI32" s="708"/>
      <c r="CJ32" s="708"/>
      <c r="CK32" s="708"/>
      <c r="CL32" s="708"/>
      <c r="CM32" s="708"/>
      <c r="CN32" s="708"/>
      <c r="CT32" s="653"/>
      <c r="DE32" s="664"/>
    </row>
    <row r="33" spans="2:111" ht="13.5" customHeight="1">
      <c r="B33" s="651"/>
      <c r="C33" s="652"/>
      <c r="D33" s="652"/>
      <c r="H33" s="652"/>
      <c r="I33" s="717"/>
      <c r="J33" s="717"/>
      <c r="K33" s="717"/>
      <c r="L33" s="717"/>
      <c r="M33" s="717"/>
      <c r="N33" s="717"/>
      <c r="O33" s="717"/>
      <c r="P33" s="713" t="s">
        <v>742</v>
      </c>
      <c r="Q33" s="725"/>
      <c r="R33" s="725"/>
      <c r="S33" s="725"/>
      <c r="T33" s="725"/>
      <c r="U33" s="725"/>
      <c r="V33" s="725"/>
      <c r="W33" s="725"/>
      <c r="X33" s="725"/>
      <c r="Y33" s="725"/>
      <c r="Z33" s="725"/>
      <c r="AA33" s="725"/>
      <c r="AB33" s="725"/>
      <c r="AC33" s="726"/>
      <c r="BZ33" s="708"/>
      <c r="CA33" s="708"/>
      <c r="CB33" s="708"/>
      <c r="CC33" s="708"/>
      <c r="CD33" s="709"/>
      <c r="CE33" s="709"/>
      <c r="CF33" s="709"/>
      <c r="CG33" s="709"/>
      <c r="CH33" s="709"/>
      <c r="CI33" s="709"/>
      <c r="CJ33" s="709"/>
      <c r="CK33" s="709"/>
      <c r="CL33" s="709"/>
      <c r="CM33" s="709"/>
      <c r="CN33" s="708"/>
      <c r="CT33" s="653"/>
      <c r="DE33" s="664"/>
      <c r="DG33" s="665"/>
    </row>
    <row r="34" spans="2:111" ht="13.5" customHeight="1">
      <c r="B34" s="651"/>
      <c r="C34" s="652"/>
      <c r="D34" s="652"/>
      <c r="H34" s="652"/>
      <c r="I34" s="710"/>
      <c r="J34" s="711"/>
      <c r="K34" s="711"/>
      <c r="L34" s="711"/>
      <c r="M34" s="711"/>
      <c r="N34" s="711"/>
      <c r="O34" s="711"/>
      <c r="P34" s="711"/>
      <c r="Q34" s="711"/>
      <c r="R34" s="711"/>
      <c r="S34" s="711"/>
      <c r="T34" s="711"/>
      <c r="U34" s="711"/>
      <c r="V34" s="711"/>
      <c r="W34" s="711"/>
      <c r="X34" s="711"/>
      <c r="Y34" s="711"/>
      <c r="Z34" s="711"/>
      <c r="AA34" s="711"/>
      <c r="AB34" s="711"/>
      <c r="AC34" s="712"/>
      <c r="BZ34" s="708"/>
      <c r="CA34" s="708"/>
      <c r="CB34" s="708"/>
      <c r="CC34" s="708"/>
      <c r="CD34" s="709"/>
      <c r="CE34" s="709"/>
      <c r="CF34" s="709"/>
      <c r="CG34" s="709"/>
      <c r="CH34" s="709"/>
      <c r="CI34" s="709"/>
      <c r="CJ34" s="709"/>
      <c r="CK34" s="709"/>
      <c r="CL34" s="709"/>
      <c r="CM34" s="709"/>
      <c r="CN34" s="708"/>
      <c r="CT34" s="653"/>
      <c r="DG34" s="665"/>
    </row>
    <row r="35" spans="2:111" ht="13.5" customHeight="1">
      <c r="B35" s="651"/>
      <c r="C35" s="652"/>
      <c r="D35" s="652"/>
      <c r="H35" s="658"/>
      <c r="I35" s="713">
        <v>45926</v>
      </c>
      <c r="J35" s="714"/>
      <c r="K35" s="714"/>
      <c r="L35" s="714"/>
      <c r="M35" s="714"/>
      <c r="N35" s="714"/>
      <c r="O35" s="714"/>
      <c r="P35" s="714"/>
      <c r="Q35" s="714"/>
      <c r="R35" s="714"/>
      <c r="S35" s="714"/>
      <c r="T35" s="714"/>
      <c r="U35" s="714"/>
      <c r="V35" s="714"/>
      <c r="W35" s="714"/>
      <c r="X35" s="714"/>
      <c r="Y35" s="714" t="s">
        <v>743</v>
      </c>
      <c r="Z35" s="714"/>
      <c r="AA35" s="714"/>
      <c r="AB35" s="714"/>
      <c r="AC35" s="715"/>
      <c r="BZ35" s="708"/>
      <c r="CA35" s="708"/>
      <c r="CB35" s="708"/>
      <c r="CC35" s="708"/>
      <c r="CD35" s="709"/>
      <c r="CE35" s="709"/>
      <c r="CF35" s="709"/>
      <c r="CG35" s="709"/>
      <c r="CH35" s="709"/>
      <c r="CI35" s="709"/>
      <c r="CJ35" s="709"/>
      <c r="CK35" s="709"/>
      <c r="CL35" s="709"/>
      <c r="CM35" s="709"/>
      <c r="CN35" s="708"/>
      <c r="CT35" s="653"/>
    </row>
    <row r="36" spans="2:111" ht="13.5" customHeight="1">
      <c r="B36" s="651"/>
      <c r="C36" s="652"/>
      <c r="D36" s="652"/>
      <c r="H36" s="658"/>
      <c r="I36" s="716"/>
      <c r="J36" s="716"/>
      <c r="K36" s="716"/>
      <c r="L36" s="716"/>
      <c r="M36" s="716"/>
      <c r="N36" s="716"/>
      <c r="O36" s="716"/>
      <c r="P36" s="716"/>
      <c r="Q36" s="716"/>
      <c r="R36" s="716"/>
      <c r="S36" s="716"/>
      <c r="T36" s="716"/>
      <c r="U36" s="716"/>
      <c r="V36" s="716"/>
      <c r="W36" s="716"/>
      <c r="X36" s="716"/>
      <c r="Y36" s="716"/>
      <c r="Z36" s="716"/>
      <c r="AA36" s="716"/>
      <c r="AB36" s="716"/>
      <c r="AC36" s="716"/>
      <c r="BZ36" s="708"/>
      <c r="CA36" s="708"/>
      <c r="CB36" s="708"/>
      <c r="CC36" s="708"/>
      <c r="CD36" s="709"/>
      <c r="CE36" s="709"/>
      <c r="CF36" s="709"/>
      <c r="CG36" s="709"/>
      <c r="CH36" s="709"/>
      <c r="CI36" s="709"/>
      <c r="CJ36" s="709"/>
      <c r="CK36" s="709"/>
      <c r="CL36" s="709"/>
      <c r="CM36" s="709"/>
      <c r="CN36" s="708"/>
      <c r="CT36" s="653"/>
    </row>
    <row r="37" spans="2:111" ht="13.5" customHeight="1">
      <c r="B37" s="651"/>
      <c r="C37" s="652"/>
      <c r="D37" s="652"/>
      <c r="H37" s="652"/>
      <c r="I37" s="713" t="s">
        <v>744</v>
      </c>
      <c r="J37" s="714"/>
      <c r="K37" s="714"/>
      <c r="L37" s="714"/>
      <c r="M37" s="714"/>
      <c r="N37" s="714"/>
      <c r="O37" s="714"/>
      <c r="P37" s="714"/>
      <c r="Q37" s="714"/>
      <c r="R37" s="714"/>
      <c r="S37" s="714"/>
      <c r="T37" s="714"/>
      <c r="U37" s="714"/>
      <c r="V37" s="714"/>
      <c r="W37" s="714"/>
      <c r="X37" s="714"/>
      <c r="Y37" s="714" t="s">
        <v>745</v>
      </c>
      <c r="Z37" s="714"/>
      <c r="AA37" s="714"/>
      <c r="AB37" s="714"/>
      <c r="AC37" s="715"/>
      <c r="BZ37" s="708"/>
      <c r="CA37" s="708"/>
      <c r="CB37" s="708"/>
      <c r="CC37" s="708"/>
      <c r="CD37" s="709"/>
      <c r="CE37" s="709"/>
      <c r="CF37" s="709"/>
      <c r="CG37" s="709"/>
      <c r="CH37" s="709"/>
      <c r="CI37" s="709"/>
      <c r="CJ37" s="709"/>
      <c r="CK37" s="709"/>
      <c r="CL37" s="709"/>
      <c r="CM37" s="709"/>
      <c r="CN37" s="708"/>
      <c r="CT37" s="653"/>
    </row>
    <row r="38" spans="2:111" ht="13.5" customHeight="1">
      <c r="B38" s="651"/>
      <c r="C38" s="652"/>
      <c r="D38" s="652"/>
      <c r="E38" s="652"/>
      <c r="F38" s="652"/>
      <c r="G38" s="652"/>
      <c r="H38" s="652"/>
      <c r="I38" s="652"/>
      <c r="J38" s="652"/>
      <c r="K38" s="652"/>
      <c r="L38" s="652"/>
      <c r="M38" s="652"/>
      <c r="N38" s="652"/>
      <c r="O38" s="652"/>
      <c r="P38" s="652"/>
      <c r="Q38" s="652"/>
      <c r="R38" s="652"/>
      <c r="S38" s="652"/>
      <c r="T38" s="652"/>
      <c r="U38" s="652"/>
      <c r="V38" s="652"/>
      <c r="BZ38" s="708"/>
      <c r="CA38" s="708"/>
      <c r="CB38" s="708"/>
      <c r="CC38" s="708"/>
      <c r="CD38" s="708"/>
      <c r="CE38" s="708"/>
      <c r="CF38" s="708"/>
      <c r="CG38" s="708"/>
      <c r="CH38" s="708"/>
      <c r="CI38" s="708"/>
      <c r="CJ38" s="708"/>
      <c r="CK38" s="708"/>
      <c r="CL38" s="708"/>
      <c r="CM38" s="708"/>
      <c r="CN38" s="708"/>
      <c r="CT38" s="653"/>
    </row>
    <row r="39" spans="2:111" ht="13.5" customHeight="1">
      <c r="B39" s="669"/>
      <c r="C39" s="670"/>
      <c r="D39" s="670"/>
      <c r="E39" s="670"/>
      <c r="F39" s="670"/>
      <c r="G39" s="670"/>
      <c r="H39" s="670"/>
      <c r="I39" s="670"/>
      <c r="J39" s="670"/>
      <c r="K39" s="670"/>
      <c r="L39" s="670"/>
      <c r="M39" s="670"/>
      <c r="N39" s="670"/>
      <c r="O39" s="670"/>
      <c r="P39" s="670"/>
      <c r="Q39" s="670"/>
      <c r="R39" s="670"/>
      <c r="S39" s="670"/>
      <c r="T39" s="670"/>
      <c r="U39" s="670"/>
      <c r="V39" s="670"/>
      <c r="W39" s="671"/>
      <c r="X39" s="671"/>
      <c r="Y39" s="671"/>
      <c r="Z39" s="671"/>
      <c r="AA39" s="671"/>
      <c r="AB39" s="671"/>
      <c r="AC39" s="671"/>
      <c r="AD39" s="671"/>
      <c r="AE39" s="671"/>
      <c r="AF39" s="671"/>
      <c r="AG39" s="671"/>
      <c r="AH39" s="671"/>
      <c r="AI39" s="671"/>
      <c r="AJ39" s="671"/>
      <c r="AK39" s="671"/>
      <c r="AL39" s="671"/>
      <c r="AM39" s="671"/>
      <c r="AN39" s="671"/>
      <c r="AO39" s="671"/>
      <c r="AP39" s="671"/>
      <c r="AQ39" s="671"/>
      <c r="AR39" s="671"/>
      <c r="AS39" s="671"/>
      <c r="AT39" s="671"/>
      <c r="AU39" s="671"/>
      <c r="AV39" s="671"/>
      <c r="AW39" s="671"/>
      <c r="AX39" s="671"/>
      <c r="AY39" s="671"/>
      <c r="AZ39" s="671"/>
      <c r="BA39" s="671"/>
      <c r="BB39" s="671"/>
      <c r="BC39" s="671"/>
      <c r="BD39" s="671"/>
      <c r="BE39" s="671"/>
      <c r="BF39" s="671"/>
      <c r="BG39" s="671"/>
      <c r="BH39" s="671"/>
      <c r="BI39" s="671"/>
      <c r="BJ39" s="671"/>
      <c r="BK39" s="671"/>
      <c r="BL39" s="671"/>
      <c r="BM39" s="671"/>
      <c r="BN39" s="671"/>
      <c r="BO39" s="671"/>
      <c r="BP39" s="671"/>
      <c r="BQ39" s="671"/>
      <c r="BR39" s="671"/>
      <c r="BS39" s="671"/>
      <c r="BT39" s="671"/>
      <c r="BU39" s="671"/>
      <c r="BV39" s="671"/>
      <c r="BW39" s="671"/>
      <c r="BX39" s="671"/>
      <c r="BY39" s="671"/>
      <c r="BZ39" s="671"/>
      <c r="CA39" s="671"/>
      <c r="CB39" s="671"/>
      <c r="CC39" s="671"/>
      <c r="CD39" s="671"/>
      <c r="CE39" s="671"/>
      <c r="CF39" s="671"/>
      <c r="CG39" s="671"/>
      <c r="CH39" s="671"/>
      <c r="CI39" s="671"/>
      <c r="CJ39" s="671"/>
      <c r="CK39" s="671"/>
      <c r="CL39" s="671"/>
      <c r="CM39" s="671"/>
      <c r="CN39" s="671"/>
      <c r="CO39" s="671"/>
      <c r="CP39" s="671"/>
      <c r="CQ39" s="671"/>
      <c r="CR39" s="671"/>
      <c r="CS39" s="671"/>
      <c r="CT39" s="672"/>
    </row>
  </sheetData>
  <mergeCells count="61">
    <mergeCell ref="CN3:CT3"/>
    <mergeCell ref="B2:N2"/>
    <mergeCell ref="O2:BD2"/>
    <mergeCell ref="BE2:CT2"/>
    <mergeCell ref="B3:N6"/>
    <mergeCell ref="O3:U3"/>
    <mergeCell ref="V3:AB3"/>
    <mergeCell ref="AC3:AI3"/>
    <mergeCell ref="AJ3:AP3"/>
    <mergeCell ref="AQ3:AW3"/>
    <mergeCell ref="AX3:BD3"/>
    <mergeCell ref="BE3:BK3"/>
    <mergeCell ref="BL3:BR3"/>
    <mergeCell ref="BS3:BY3"/>
    <mergeCell ref="BZ3:CF3"/>
    <mergeCell ref="CG3:CM3"/>
    <mergeCell ref="CN4:CT7"/>
    <mergeCell ref="O4:U7"/>
    <mergeCell ref="V4:AB7"/>
    <mergeCell ref="AC4:AI7"/>
    <mergeCell ref="AJ4:AP7"/>
    <mergeCell ref="AQ4:AW7"/>
    <mergeCell ref="AX4:BD7"/>
    <mergeCell ref="CG19:CM19"/>
    <mergeCell ref="B7:N7"/>
    <mergeCell ref="I12:M12"/>
    <mergeCell ref="N12:Q12"/>
    <mergeCell ref="R12:V12"/>
    <mergeCell ref="AB12:AF12"/>
    <mergeCell ref="AG12:AN12"/>
    <mergeCell ref="BE4:BK7"/>
    <mergeCell ref="BL4:BR7"/>
    <mergeCell ref="BS4:BY7"/>
    <mergeCell ref="BZ4:CF7"/>
    <mergeCell ref="CG4:CM7"/>
    <mergeCell ref="AO12:AQ12"/>
    <mergeCell ref="I15:V15"/>
    <mergeCell ref="W15:BE15"/>
    <mergeCell ref="BS18:CC18"/>
    <mergeCell ref="E19:BO19"/>
    <mergeCell ref="BS20:CC20"/>
    <mergeCell ref="R21:T21"/>
    <mergeCell ref="I28:O29"/>
    <mergeCell ref="P28:V28"/>
    <mergeCell ref="W28:AC28"/>
    <mergeCell ref="P29:V29"/>
    <mergeCell ref="W29:AC29"/>
    <mergeCell ref="I37:X37"/>
    <mergeCell ref="Y37:AC37"/>
    <mergeCell ref="I30:O31"/>
    <mergeCell ref="P30:AC30"/>
    <mergeCell ref="P31:V31"/>
    <mergeCell ref="W31:AC31"/>
    <mergeCell ref="I32:O33"/>
    <mergeCell ref="P32:AC32"/>
    <mergeCell ref="P33:AC33"/>
    <mergeCell ref="I34:X34"/>
    <mergeCell ref="Y34:AC34"/>
    <mergeCell ref="I35:X35"/>
    <mergeCell ref="Y35:AC35"/>
    <mergeCell ref="I36:AC36"/>
  </mergeCells>
  <phoneticPr fontId="9"/>
  <printOptions horizontalCentered="1" verticalCentered="1"/>
  <pageMargins left="0.59055118110236227" right="0.59055118110236227" top="0.98425196850393704" bottom="0.59055118110236227" header="0.51181102362204722" footer="0.31496062992125984"/>
  <pageSetup paperSize="9" scale="86" orientation="landscape" useFirstPageNumber="1" r:id="rId1"/>
  <headerFooter differentFirst="1" alignWithMargins="0">
    <oddFooter xml:space="preserve">&amp;R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B719-4387-4368-92B6-F42F457B69A3}">
  <sheetPr>
    <tabColor theme="9" tint="0.79998168889431442"/>
  </sheetPr>
  <dimension ref="A1:K79"/>
  <sheetViews>
    <sheetView showGridLines="0" showZeros="0" view="pageBreakPreview" zoomScaleNormal="100" zoomScaleSheetLayoutView="100" workbookViewId="0">
      <pane xSplit="7" ySplit="3" topLeftCell="H4" activePane="bottomRight" state="frozen"/>
      <selection activeCell="Y110" sqref="Y110"/>
      <selection pane="topRight" activeCell="Y110" sqref="Y110"/>
      <selection pane="bottomLeft" activeCell="Y110" sqref="Y110"/>
      <selection pane="bottomRight" activeCell="J30" sqref="J30"/>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43" customWidth="1"/>
    <col min="9" max="9" width="18.7109375" style="43" customWidth="1"/>
    <col min="10" max="10" width="23.7109375" style="2" customWidth="1"/>
  </cols>
  <sheetData>
    <row r="1" spans="1:11" s="2" customFormat="1" ht="24" customHeight="1">
      <c r="A1" s="54" t="s">
        <v>22</v>
      </c>
      <c r="B1" s="55"/>
      <c r="C1" s="55"/>
      <c r="D1" s="55"/>
      <c r="E1" s="55"/>
      <c r="F1" s="56"/>
      <c r="G1" s="55"/>
      <c r="H1" s="120"/>
      <c r="I1" s="120"/>
      <c r="J1" s="55"/>
    </row>
    <row r="2" spans="1:11" s="2" customFormat="1" ht="12.95" customHeight="1">
      <c r="A2" s="58"/>
      <c r="B2" s="59"/>
      <c r="C2" s="60"/>
      <c r="D2" s="61"/>
      <c r="E2" s="62"/>
      <c r="F2" s="63"/>
      <c r="G2" s="59"/>
      <c r="H2" s="121"/>
      <c r="I2" s="121"/>
      <c r="J2" s="64"/>
    </row>
    <row r="3" spans="1:11" s="2" customFormat="1" ht="12.95" customHeight="1">
      <c r="A3" s="18" t="s">
        <v>1</v>
      </c>
      <c r="B3" s="95" t="s">
        <v>14</v>
      </c>
      <c r="C3" s="65" t="s">
        <v>15</v>
      </c>
      <c r="D3" s="66"/>
      <c r="E3" s="67"/>
      <c r="F3" s="68" t="s">
        <v>16</v>
      </c>
      <c r="G3" s="95" t="s">
        <v>17</v>
      </c>
      <c r="H3" s="122" t="s">
        <v>18</v>
      </c>
      <c r="I3" s="122" t="s">
        <v>19</v>
      </c>
      <c r="J3" s="96" t="s">
        <v>20</v>
      </c>
    </row>
    <row r="4" spans="1:11" s="2" customFormat="1" ht="12.95" customHeight="1">
      <c r="A4" s="19"/>
      <c r="B4" s="306"/>
      <c r="C4" s="70"/>
      <c r="D4" s="71"/>
      <c r="E4" s="72"/>
      <c r="F4" s="239"/>
      <c r="G4" s="94"/>
      <c r="H4" s="123"/>
      <c r="I4" s="123"/>
      <c r="J4" s="97"/>
    </row>
    <row r="5" spans="1:11" s="2" customFormat="1" ht="12.95" customHeight="1">
      <c r="A5" s="15">
        <v>6</v>
      </c>
      <c r="B5" s="11" t="s">
        <v>199</v>
      </c>
      <c r="C5" s="74"/>
      <c r="D5" s="22"/>
      <c r="E5" s="23"/>
      <c r="F5" s="240"/>
      <c r="G5" s="24"/>
      <c r="H5" s="25"/>
      <c r="I5" s="25"/>
      <c r="J5" s="77"/>
    </row>
    <row r="6" spans="1:11" s="2" customFormat="1" ht="12.95" customHeight="1">
      <c r="A6" s="27"/>
      <c r="B6" s="28"/>
      <c r="C6" s="180"/>
      <c r="D6" s="30"/>
      <c r="E6" s="31"/>
      <c r="F6" s="136"/>
      <c r="G6" s="32"/>
      <c r="H6" s="33"/>
      <c r="I6" s="33"/>
      <c r="J6" s="80"/>
    </row>
    <row r="7" spans="1:11" s="2" customFormat="1" ht="12.95" customHeight="1">
      <c r="A7" s="13"/>
      <c r="B7" s="11"/>
      <c r="C7" s="81"/>
      <c r="D7" s="52"/>
      <c r="E7" s="53"/>
      <c r="F7" s="137"/>
      <c r="G7" s="12"/>
      <c r="H7" s="35"/>
      <c r="I7" s="35"/>
      <c r="J7" s="159"/>
    </row>
    <row r="8" spans="1:11" s="2" customFormat="1" ht="12.95" customHeight="1">
      <c r="A8" s="27"/>
      <c r="B8" s="205"/>
      <c r="C8" s="29" t="s">
        <v>302</v>
      </c>
      <c r="D8" s="30"/>
      <c r="E8" s="31"/>
      <c r="F8" s="136"/>
      <c r="G8" s="32"/>
      <c r="H8" s="33"/>
      <c r="I8" s="229"/>
      <c r="J8" s="34"/>
    </row>
    <row r="9" spans="1:11" s="2" customFormat="1" ht="12.95" customHeight="1">
      <c r="A9" s="13"/>
      <c r="B9" s="175" t="s">
        <v>300</v>
      </c>
      <c r="C9" s="51" t="s">
        <v>306</v>
      </c>
      <c r="D9" s="52"/>
      <c r="E9" s="53"/>
      <c r="F9" s="137">
        <v>111</v>
      </c>
      <c r="G9" s="12" t="s">
        <v>296</v>
      </c>
      <c r="H9" s="35"/>
      <c r="I9" s="35"/>
      <c r="J9" s="36"/>
      <c r="K9" s="534"/>
    </row>
    <row r="10" spans="1:11" s="2" customFormat="1" ht="12.95" customHeight="1">
      <c r="A10" s="27"/>
      <c r="B10" s="205"/>
      <c r="C10" s="29"/>
      <c r="D10" s="30"/>
      <c r="E10" s="31"/>
      <c r="F10" s="136"/>
      <c r="G10" s="32"/>
      <c r="H10" s="33"/>
      <c r="I10" s="229"/>
      <c r="J10" s="34"/>
      <c r="K10" s="534"/>
    </row>
    <row r="11" spans="1:11" s="2" customFormat="1" ht="12.95" customHeight="1">
      <c r="A11" s="13"/>
      <c r="B11" s="175" t="s">
        <v>301</v>
      </c>
      <c r="C11" s="51"/>
      <c r="D11" s="84"/>
      <c r="E11" s="85"/>
      <c r="F11" s="137">
        <v>16.600000000000001</v>
      </c>
      <c r="G11" s="12" t="s">
        <v>304</v>
      </c>
      <c r="H11" s="35"/>
      <c r="I11" s="35"/>
      <c r="J11" s="36"/>
      <c r="K11" s="534"/>
    </row>
    <row r="12" spans="1:11" s="2" customFormat="1" ht="12.95" customHeight="1">
      <c r="A12" s="27"/>
      <c r="B12" s="538"/>
      <c r="C12" s="29"/>
      <c r="D12" s="30"/>
      <c r="E12" s="31"/>
      <c r="F12" s="136"/>
      <c r="G12" s="32"/>
      <c r="H12" s="229"/>
      <c r="I12" s="229"/>
      <c r="J12" s="34"/>
      <c r="K12" s="534"/>
    </row>
    <row r="13" spans="1:11" s="2" customFormat="1" ht="12.95" customHeight="1">
      <c r="A13" s="13"/>
      <c r="B13" s="175" t="s">
        <v>303</v>
      </c>
      <c r="C13" s="51"/>
      <c r="D13" s="52"/>
      <c r="E13" s="53"/>
      <c r="F13" s="137">
        <v>2.4</v>
      </c>
      <c r="G13" s="12" t="s">
        <v>304</v>
      </c>
      <c r="H13" s="35"/>
      <c r="I13" s="35"/>
      <c r="J13" s="36"/>
      <c r="K13" s="534"/>
    </row>
    <row r="14" spans="1:11" s="2" customFormat="1" ht="12.95" customHeight="1">
      <c r="A14" s="27"/>
      <c r="B14" s="86"/>
      <c r="C14" s="29"/>
      <c r="D14" s="30"/>
      <c r="E14" s="31"/>
      <c r="F14" s="136"/>
      <c r="G14" s="32"/>
      <c r="H14" s="33"/>
      <c r="I14" s="229"/>
      <c r="J14" s="34"/>
    </row>
    <row r="15" spans="1:11" s="2" customFormat="1" ht="12.95" customHeight="1">
      <c r="A15" s="13"/>
      <c r="B15" s="92"/>
      <c r="C15" s="51"/>
      <c r="D15" s="84"/>
      <c r="E15" s="85"/>
      <c r="F15" s="137"/>
      <c r="G15" s="12"/>
      <c r="H15" s="35"/>
      <c r="I15" s="35"/>
      <c r="J15" s="36"/>
    </row>
    <row r="16" spans="1:11" s="2" customFormat="1" ht="12.95" customHeight="1">
      <c r="A16" s="27"/>
      <c r="B16" s="538"/>
      <c r="C16" s="29" t="s">
        <v>305</v>
      </c>
      <c r="D16" s="30"/>
      <c r="E16" s="31"/>
      <c r="F16" s="136"/>
      <c r="G16" s="32"/>
      <c r="H16" s="33"/>
      <c r="I16" s="229"/>
      <c r="J16" s="34"/>
    </row>
    <row r="17" spans="1:11" s="2" customFormat="1" ht="12.95" customHeight="1">
      <c r="A17" s="13"/>
      <c r="B17" s="175" t="s">
        <v>300</v>
      </c>
      <c r="C17" s="51" t="s">
        <v>307</v>
      </c>
      <c r="D17" s="52"/>
      <c r="E17" s="53"/>
      <c r="F17" s="137">
        <v>27.5</v>
      </c>
      <c r="G17" s="12" t="s">
        <v>296</v>
      </c>
      <c r="H17" s="35"/>
      <c r="I17" s="35"/>
      <c r="J17" s="36"/>
    </row>
    <row r="18" spans="1:11" s="2" customFormat="1" ht="12.95" customHeight="1">
      <c r="A18" s="241"/>
      <c r="B18" s="538"/>
      <c r="C18" s="29" t="s">
        <v>308</v>
      </c>
      <c r="D18" s="30"/>
      <c r="E18" s="31"/>
      <c r="F18" s="136"/>
      <c r="G18" s="32"/>
      <c r="H18" s="33"/>
      <c r="I18" s="229"/>
      <c r="J18" s="34"/>
      <c r="K18" s="535"/>
    </row>
    <row r="19" spans="1:11" s="2" customFormat="1" ht="12.95" customHeight="1">
      <c r="A19" s="13"/>
      <c r="B19" s="175" t="s">
        <v>300</v>
      </c>
      <c r="C19" s="51" t="s">
        <v>309</v>
      </c>
      <c r="D19" s="52"/>
      <c r="E19" s="53"/>
      <c r="F19" s="137">
        <v>40.700000000000003</v>
      </c>
      <c r="G19" s="12" t="s">
        <v>296</v>
      </c>
      <c r="H19" s="35"/>
      <c r="I19" s="35"/>
      <c r="J19" s="36"/>
      <c r="K19" s="534"/>
    </row>
    <row r="20" spans="1:11" s="2" customFormat="1" ht="12.95" customHeight="1">
      <c r="A20" s="27"/>
      <c r="B20" s="205"/>
      <c r="C20" s="29"/>
      <c r="D20" s="30"/>
      <c r="E20" s="31"/>
      <c r="F20" s="136"/>
      <c r="G20" s="32"/>
      <c r="H20" s="33"/>
      <c r="I20" s="229"/>
      <c r="J20" s="34"/>
      <c r="K20" s="534"/>
    </row>
    <row r="21" spans="1:11" s="2" customFormat="1" ht="12.95" customHeight="1">
      <c r="A21" s="13"/>
      <c r="B21" s="175"/>
      <c r="C21" s="51"/>
      <c r="D21" s="52"/>
      <c r="E21" s="53"/>
      <c r="F21" s="137"/>
      <c r="G21" s="12"/>
      <c r="H21" s="35"/>
      <c r="I21" s="35"/>
      <c r="J21" s="36"/>
      <c r="K21" s="534"/>
    </row>
    <row r="22" spans="1:11" s="2" customFormat="1" ht="12.95" customHeight="1">
      <c r="A22" s="27"/>
      <c r="B22" s="538"/>
      <c r="C22" s="29" t="s">
        <v>310</v>
      </c>
      <c r="D22" s="30"/>
      <c r="E22" s="31"/>
      <c r="F22" s="136"/>
      <c r="G22" s="32"/>
      <c r="H22" s="229"/>
      <c r="I22" s="229"/>
      <c r="J22" s="34"/>
      <c r="K22" s="535"/>
    </row>
    <row r="23" spans="1:11" s="2" customFormat="1" ht="12.95" customHeight="1">
      <c r="A23" s="13"/>
      <c r="B23" s="175" t="s">
        <v>300</v>
      </c>
      <c r="C23" s="51" t="s">
        <v>311</v>
      </c>
      <c r="D23" s="52"/>
      <c r="E23" s="53"/>
      <c r="F23" s="137">
        <v>48.2</v>
      </c>
      <c r="G23" s="12" t="s">
        <v>296</v>
      </c>
      <c r="H23" s="403"/>
      <c r="I23" s="403"/>
      <c r="J23" s="36"/>
      <c r="K23" s="534"/>
    </row>
    <row r="24" spans="1:11" s="2" customFormat="1" ht="12.95" customHeight="1">
      <c r="A24" s="27"/>
      <c r="B24" s="86"/>
      <c r="C24" s="29" t="s">
        <v>312</v>
      </c>
      <c r="D24" s="30"/>
      <c r="E24" s="31"/>
      <c r="F24" s="242"/>
      <c r="G24" s="243"/>
      <c r="H24" s="33"/>
      <c r="I24" s="33"/>
      <c r="J24" s="34"/>
    </row>
    <row r="25" spans="1:11" s="2" customFormat="1" ht="12.95" customHeight="1">
      <c r="A25" s="13"/>
      <c r="B25" s="92"/>
      <c r="C25" s="51"/>
      <c r="D25" s="52"/>
      <c r="E25" s="53"/>
      <c r="F25" s="137"/>
      <c r="G25" s="12"/>
      <c r="H25" s="35"/>
      <c r="I25" s="35"/>
      <c r="J25" s="36"/>
    </row>
    <row r="26" spans="1:11" s="2" customFormat="1" ht="12.95" customHeight="1">
      <c r="A26" s="27"/>
      <c r="B26" s="127"/>
      <c r="C26" s="29"/>
      <c r="D26" s="30"/>
      <c r="E26" s="31"/>
      <c r="F26" s="136"/>
      <c r="G26" s="32"/>
      <c r="H26" s="33"/>
      <c r="I26" s="229"/>
      <c r="J26" s="34"/>
    </row>
    <row r="27" spans="1:11" s="2" customFormat="1" ht="12.95" customHeight="1">
      <c r="A27" s="13"/>
      <c r="B27" s="401" t="s">
        <v>301</v>
      </c>
      <c r="C27" s="51"/>
      <c r="D27" s="84"/>
      <c r="E27" s="85"/>
      <c r="F27" s="137">
        <v>7.3</v>
      </c>
      <c r="G27" s="12" t="s">
        <v>304</v>
      </c>
      <c r="H27" s="403"/>
      <c r="I27" s="35"/>
      <c r="J27" s="36"/>
    </row>
    <row r="28" spans="1:11" s="2" customFormat="1" ht="12.95" customHeight="1">
      <c r="A28" s="27"/>
      <c r="B28" s="28"/>
      <c r="C28" s="29"/>
      <c r="D28" s="30"/>
      <c r="E28" s="31"/>
      <c r="F28" s="136"/>
      <c r="G28" s="32"/>
      <c r="H28" s="33"/>
      <c r="I28" s="229"/>
      <c r="J28" s="34"/>
    </row>
    <row r="29" spans="1:11" s="2" customFormat="1" ht="12.95" customHeight="1">
      <c r="A29" s="13"/>
      <c r="B29" s="11" t="s">
        <v>313</v>
      </c>
      <c r="C29" s="51" t="s">
        <v>317</v>
      </c>
      <c r="D29" s="52"/>
      <c r="E29" s="53"/>
      <c r="F29" s="137">
        <v>229</v>
      </c>
      <c r="G29" s="12" t="s">
        <v>296</v>
      </c>
      <c r="H29" s="403"/>
      <c r="I29" s="35"/>
      <c r="J29" s="36"/>
    </row>
    <row r="30" spans="1:11" s="2" customFormat="1" ht="12.95" customHeight="1">
      <c r="A30" s="27"/>
      <c r="B30" s="28"/>
      <c r="C30" s="29"/>
      <c r="D30" s="30"/>
      <c r="E30" s="31"/>
      <c r="F30" s="136"/>
      <c r="G30" s="32"/>
      <c r="H30" s="33"/>
      <c r="I30" s="33"/>
      <c r="J30" s="34"/>
    </row>
    <row r="31" spans="1:11" s="2" customFormat="1" ht="12.95" customHeight="1">
      <c r="A31" s="13"/>
      <c r="B31" s="11" t="s">
        <v>314</v>
      </c>
      <c r="C31" s="51" t="s">
        <v>318</v>
      </c>
      <c r="D31" s="52"/>
      <c r="E31" s="53"/>
      <c r="F31" s="137">
        <v>112</v>
      </c>
      <c r="G31" s="12" t="s">
        <v>304</v>
      </c>
      <c r="H31" s="35"/>
      <c r="I31" s="35"/>
      <c r="J31" s="36"/>
    </row>
    <row r="32" spans="1:11" s="2" customFormat="1" ht="12.95" customHeight="1">
      <c r="A32" s="27"/>
      <c r="B32" s="28"/>
      <c r="C32" s="29"/>
      <c r="D32" s="30"/>
      <c r="E32" s="31"/>
      <c r="F32" s="136"/>
      <c r="G32" s="32"/>
      <c r="H32" s="33"/>
      <c r="I32" s="229"/>
      <c r="J32" s="34"/>
    </row>
    <row r="33" spans="1:11" s="2" customFormat="1" ht="12.95" customHeight="1">
      <c r="A33" s="13"/>
      <c r="B33" s="11" t="s">
        <v>319</v>
      </c>
      <c r="C33" s="51" t="s">
        <v>320</v>
      </c>
      <c r="D33" s="52"/>
      <c r="E33" s="53"/>
      <c r="F33" s="137">
        <v>53.4</v>
      </c>
      <c r="G33" s="12" t="s">
        <v>304</v>
      </c>
      <c r="H33" s="35"/>
      <c r="I33" s="35"/>
      <c r="J33" s="36"/>
    </row>
    <row r="34" spans="1:11" s="2" customFormat="1" ht="12.95" customHeight="1">
      <c r="A34" s="27"/>
      <c r="B34" s="28"/>
      <c r="C34" s="29"/>
      <c r="D34" s="30"/>
      <c r="E34" s="31"/>
      <c r="F34" s="136"/>
      <c r="G34" s="32"/>
      <c r="H34" s="33"/>
      <c r="I34" s="33"/>
      <c r="J34" s="34"/>
    </row>
    <row r="35" spans="1:11" s="2" customFormat="1" ht="12.95" customHeight="1">
      <c r="A35" s="13"/>
      <c r="B35" s="11" t="s">
        <v>315</v>
      </c>
      <c r="C35" s="51" t="s">
        <v>316</v>
      </c>
      <c r="D35" s="52"/>
      <c r="E35" s="53"/>
      <c r="F35" s="137">
        <v>53.4</v>
      </c>
      <c r="G35" s="12" t="s">
        <v>304</v>
      </c>
      <c r="H35" s="35"/>
      <c r="I35" s="35"/>
      <c r="J35" s="36"/>
    </row>
    <row r="36" spans="1:11" s="2" customFormat="1" ht="12.95" customHeight="1">
      <c r="A36" s="27"/>
      <c r="B36" s="28"/>
      <c r="C36" s="29"/>
      <c r="D36" s="30"/>
      <c r="E36" s="31"/>
      <c r="F36" s="136"/>
      <c r="G36" s="32"/>
      <c r="H36" s="128"/>
      <c r="I36" s="128"/>
      <c r="J36" s="34"/>
    </row>
    <row r="37" spans="1:11" s="2" customFormat="1" ht="12.95" customHeight="1">
      <c r="A37" s="13"/>
      <c r="B37" s="11" t="s">
        <v>321</v>
      </c>
      <c r="C37" s="51" t="s">
        <v>316</v>
      </c>
      <c r="D37" s="52"/>
      <c r="E37" s="53"/>
      <c r="F37" s="137">
        <v>6</v>
      </c>
      <c r="G37" s="12" t="s">
        <v>266</v>
      </c>
      <c r="H37" s="35"/>
      <c r="I37" s="35"/>
      <c r="J37" s="36"/>
    </row>
    <row r="38" spans="1:11" s="2" customFormat="1" ht="12.95" customHeight="1">
      <c r="A38" s="27"/>
      <c r="B38" s="28"/>
      <c r="C38" s="29"/>
      <c r="D38" s="30"/>
      <c r="E38" s="31"/>
      <c r="F38" s="136"/>
      <c r="G38" s="32"/>
      <c r="H38" s="128"/>
      <c r="I38" s="128"/>
      <c r="J38" s="34"/>
    </row>
    <row r="39" spans="1:11" s="2" customFormat="1" ht="12.95" customHeight="1">
      <c r="A39" s="13"/>
      <c r="B39" s="11" t="s">
        <v>322</v>
      </c>
      <c r="C39" s="51" t="s">
        <v>316</v>
      </c>
      <c r="D39" s="52"/>
      <c r="E39" s="53"/>
      <c r="F39" s="137">
        <v>1.5</v>
      </c>
      <c r="G39" s="12" t="s">
        <v>304</v>
      </c>
      <c r="H39" s="35"/>
      <c r="I39" s="35"/>
      <c r="J39" s="36"/>
    </row>
    <row r="40" spans="1:11" s="2" customFormat="1" ht="12.75" customHeight="1">
      <c r="A40" s="15"/>
      <c r="B40" s="131"/>
      <c r="C40" s="21"/>
      <c r="D40" s="22"/>
      <c r="E40" s="23"/>
      <c r="F40" s="240"/>
      <c r="G40" s="24"/>
      <c r="H40" s="25"/>
      <c r="I40" s="135"/>
      <c r="J40" s="26"/>
    </row>
    <row r="41" spans="1:11" s="2" customFormat="1" ht="12.95" customHeight="1">
      <c r="A41" s="18"/>
      <c r="B41" s="95"/>
      <c r="C41" s="170"/>
      <c r="D41" s="88"/>
      <c r="E41" s="89"/>
      <c r="F41" s="125"/>
      <c r="G41" s="95"/>
      <c r="H41" s="113"/>
      <c r="I41" s="113"/>
      <c r="J41" s="90"/>
    </row>
    <row r="42" spans="1:11" s="2" customFormat="1" ht="12.95" customHeight="1">
      <c r="A42" s="19"/>
      <c r="B42" s="306"/>
      <c r="C42" s="70"/>
      <c r="D42" s="71"/>
      <c r="E42" s="72"/>
      <c r="F42" s="239"/>
      <c r="G42" s="94"/>
      <c r="H42" s="123"/>
      <c r="I42" s="123"/>
      <c r="J42" s="97"/>
    </row>
    <row r="43" spans="1:11" s="2" customFormat="1" ht="12.95" customHeight="1">
      <c r="A43" s="15"/>
      <c r="B43" s="11"/>
      <c r="C43" s="74"/>
      <c r="D43" s="22"/>
      <c r="E43" s="23"/>
      <c r="F43" s="240"/>
      <c r="G43" s="24"/>
      <c r="H43" s="25"/>
      <c r="I43" s="25"/>
      <c r="J43" s="77"/>
    </row>
    <row r="44" spans="1:11" s="2" customFormat="1" ht="12.95" customHeight="1">
      <c r="A44" s="27"/>
      <c r="B44" s="28"/>
      <c r="C44" s="180"/>
      <c r="D44" s="30"/>
      <c r="E44" s="31"/>
      <c r="F44" s="136"/>
      <c r="G44" s="32"/>
      <c r="H44" s="33"/>
      <c r="I44" s="33"/>
      <c r="J44" s="80"/>
    </row>
    <row r="45" spans="1:11" s="2" customFormat="1" ht="12.95" customHeight="1">
      <c r="A45" s="13"/>
      <c r="B45" s="11" t="s">
        <v>323</v>
      </c>
      <c r="C45" s="81"/>
      <c r="D45" s="52"/>
      <c r="E45" s="53"/>
      <c r="F45" s="137">
        <v>229</v>
      </c>
      <c r="G45" s="12" t="s">
        <v>296</v>
      </c>
      <c r="H45" s="403"/>
      <c r="I45" s="35"/>
      <c r="J45" s="36"/>
    </row>
    <row r="46" spans="1:11" s="2" customFormat="1" ht="12.95" customHeight="1">
      <c r="A46" s="27"/>
      <c r="B46" s="205"/>
      <c r="C46" s="29"/>
      <c r="D46" s="30"/>
      <c r="E46" s="31"/>
      <c r="F46" s="136"/>
      <c r="G46" s="32"/>
      <c r="H46" s="33"/>
      <c r="I46" s="229"/>
      <c r="J46" s="34"/>
    </row>
    <row r="47" spans="1:11" s="2" customFormat="1" ht="12.95" customHeight="1">
      <c r="A47" s="13"/>
      <c r="B47" s="175" t="s">
        <v>324</v>
      </c>
      <c r="C47" s="51"/>
      <c r="D47" s="52"/>
      <c r="E47" s="53"/>
      <c r="F47" s="137">
        <v>229</v>
      </c>
      <c r="G47" s="12" t="s">
        <v>296</v>
      </c>
      <c r="H47" s="35"/>
      <c r="I47" s="35"/>
      <c r="J47" s="36"/>
      <c r="K47" s="534"/>
    </row>
    <row r="48" spans="1:11" s="2" customFormat="1" ht="12.95" customHeight="1">
      <c r="A48" s="27"/>
      <c r="B48" s="205"/>
      <c r="C48" s="29"/>
      <c r="D48" s="30"/>
      <c r="E48" s="31"/>
      <c r="F48" s="136"/>
      <c r="G48" s="32"/>
      <c r="H48" s="33"/>
      <c r="I48" s="229"/>
      <c r="J48" s="34"/>
      <c r="K48" s="534"/>
    </row>
    <row r="49" spans="1:11" s="2" customFormat="1" ht="12.95" customHeight="1">
      <c r="A49" s="13"/>
      <c r="B49" s="175" t="s">
        <v>325</v>
      </c>
      <c r="C49" s="51"/>
      <c r="D49" s="84"/>
      <c r="E49" s="85"/>
      <c r="F49" s="137">
        <v>229</v>
      </c>
      <c r="G49" s="12" t="s">
        <v>296</v>
      </c>
      <c r="H49" s="35"/>
      <c r="I49" s="35"/>
      <c r="J49" s="36"/>
      <c r="K49" s="534"/>
    </row>
    <row r="50" spans="1:11" s="2" customFormat="1" ht="12.95" customHeight="1">
      <c r="A50" s="27"/>
      <c r="B50" s="538"/>
      <c r="C50" s="29"/>
      <c r="D50" s="30"/>
      <c r="E50" s="31"/>
      <c r="F50" s="136"/>
      <c r="G50" s="32"/>
      <c r="H50" s="229"/>
      <c r="I50" s="229"/>
      <c r="J50" s="34"/>
      <c r="K50" s="534"/>
    </row>
    <row r="51" spans="1:11" s="2" customFormat="1" ht="12.95" customHeight="1">
      <c r="A51" s="13"/>
      <c r="B51" s="175"/>
      <c r="C51" s="51"/>
      <c r="D51" s="52"/>
      <c r="E51" s="53"/>
      <c r="F51" s="137"/>
      <c r="G51" s="12"/>
      <c r="H51" s="35"/>
      <c r="I51" s="35"/>
      <c r="J51" s="36"/>
      <c r="K51" s="534"/>
    </row>
    <row r="52" spans="1:11" s="2" customFormat="1" ht="12.95" customHeight="1">
      <c r="A52" s="27"/>
      <c r="B52" s="86"/>
      <c r="C52" s="29"/>
      <c r="D52" s="30"/>
      <c r="E52" s="31"/>
      <c r="F52" s="136"/>
      <c r="G52" s="32"/>
      <c r="H52" s="33"/>
      <c r="I52" s="229"/>
      <c r="J52" s="34"/>
    </row>
    <row r="53" spans="1:11" s="2" customFormat="1" ht="12.95" customHeight="1">
      <c r="A53" s="13"/>
      <c r="B53" s="92"/>
      <c r="C53" s="51"/>
      <c r="D53" s="84"/>
      <c r="E53" s="85"/>
      <c r="F53" s="137"/>
      <c r="G53" s="12"/>
      <c r="H53" s="35"/>
      <c r="I53" s="35"/>
      <c r="J53" s="36"/>
    </row>
    <row r="54" spans="1:11" s="2" customFormat="1" ht="12.95" customHeight="1">
      <c r="A54" s="27"/>
      <c r="B54" s="538"/>
      <c r="C54" s="29"/>
      <c r="D54" s="30"/>
      <c r="E54" s="31"/>
      <c r="F54" s="136"/>
      <c r="G54" s="32"/>
      <c r="H54" s="33"/>
      <c r="I54" s="229"/>
      <c r="J54" s="34"/>
    </row>
    <row r="55" spans="1:11" s="2" customFormat="1" ht="12.95" customHeight="1">
      <c r="A55" s="13"/>
      <c r="B55" s="175"/>
      <c r="C55" s="51"/>
      <c r="D55" s="52"/>
      <c r="E55" s="53"/>
      <c r="F55" s="137"/>
      <c r="G55" s="12"/>
      <c r="H55" s="35"/>
      <c r="I55" s="35"/>
      <c r="J55" s="36"/>
    </row>
    <row r="56" spans="1:11" s="2" customFormat="1" ht="12.95" customHeight="1">
      <c r="A56" s="241"/>
      <c r="B56" s="538"/>
      <c r="C56" s="29"/>
      <c r="D56" s="30"/>
      <c r="E56" s="31"/>
      <c r="F56" s="136"/>
      <c r="G56" s="32"/>
      <c r="H56" s="33"/>
      <c r="I56" s="229"/>
      <c r="J56" s="34"/>
      <c r="K56" s="535"/>
    </row>
    <row r="57" spans="1:11" s="2" customFormat="1" ht="12.95" customHeight="1">
      <c r="A57" s="13"/>
      <c r="B57" s="175"/>
      <c r="C57" s="51"/>
      <c r="D57" s="52"/>
      <c r="E57" s="53"/>
      <c r="F57" s="137"/>
      <c r="G57" s="12"/>
      <c r="H57" s="35"/>
      <c r="I57" s="35"/>
      <c r="J57" s="36"/>
      <c r="K57" s="534"/>
    </row>
    <row r="58" spans="1:11" s="2" customFormat="1" ht="12.95" customHeight="1">
      <c r="A58" s="27"/>
      <c r="B58" s="205"/>
      <c r="C58" s="29"/>
      <c r="D58" s="30"/>
      <c r="E58" s="31"/>
      <c r="F58" s="136"/>
      <c r="G58" s="32"/>
      <c r="H58" s="33"/>
      <c r="I58" s="229"/>
      <c r="J58" s="34"/>
      <c r="K58" s="534"/>
    </row>
    <row r="59" spans="1:11" s="2" customFormat="1" ht="12.95" customHeight="1">
      <c r="A59" s="13"/>
      <c r="B59" s="175"/>
      <c r="C59" s="51"/>
      <c r="D59" s="52"/>
      <c r="E59" s="53"/>
      <c r="F59" s="137"/>
      <c r="G59" s="12"/>
      <c r="H59" s="35"/>
      <c r="I59" s="35"/>
      <c r="J59" s="36"/>
      <c r="K59" s="534"/>
    </row>
    <row r="60" spans="1:11" s="2" customFormat="1" ht="12.95" customHeight="1">
      <c r="A60" s="27"/>
      <c r="B60" s="86"/>
      <c r="C60" s="29"/>
      <c r="D60" s="30"/>
      <c r="E60" s="31"/>
      <c r="F60" s="242"/>
      <c r="G60" s="243"/>
      <c r="H60" s="229"/>
      <c r="I60" s="229"/>
      <c r="J60" s="34"/>
      <c r="K60" s="535"/>
    </row>
    <row r="61" spans="1:11" s="2" customFormat="1" ht="12.95" customHeight="1">
      <c r="A61" s="13"/>
      <c r="B61" s="92"/>
      <c r="C61" s="51"/>
      <c r="D61" s="52"/>
      <c r="E61" s="53"/>
      <c r="F61" s="137"/>
      <c r="G61" s="12"/>
      <c r="H61" s="403"/>
      <c r="I61" s="403"/>
      <c r="J61" s="36"/>
      <c r="K61" s="534"/>
    </row>
    <row r="62" spans="1:11" s="2" customFormat="1" ht="12.95" customHeight="1">
      <c r="A62" s="27"/>
      <c r="B62" s="538"/>
      <c r="C62" s="29"/>
      <c r="D62" s="30"/>
      <c r="E62" s="31"/>
      <c r="F62" s="136"/>
      <c r="G62" s="32"/>
      <c r="H62" s="33"/>
      <c r="I62" s="33"/>
      <c r="J62" s="34"/>
    </row>
    <row r="63" spans="1:11" s="2" customFormat="1" ht="12.95" customHeight="1">
      <c r="A63" s="13"/>
      <c r="B63" s="175"/>
      <c r="C63" s="51"/>
      <c r="D63" s="84"/>
      <c r="E63" s="85"/>
      <c r="F63" s="137"/>
      <c r="G63" s="12"/>
      <c r="H63" s="35"/>
      <c r="I63" s="35"/>
      <c r="J63" s="36"/>
    </row>
    <row r="64" spans="1:11" s="2" customFormat="1" ht="12.95" customHeight="1">
      <c r="A64" s="27"/>
      <c r="B64" s="28"/>
      <c r="C64" s="29"/>
      <c r="D64" s="30"/>
      <c r="E64" s="31"/>
      <c r="F64" s="136"/>
      <c r="G64" s="32"/>
      <c r="H64" s="33"/>
      <c r="I64" s="229"/>
      <c r="J64" s="34"/>
    </row>
    <row r="65" spans="1:10" s="2" customFormat="1" ht="12.95" customHeight="1">
      <c r="A65" s="13"/>
      <c r="B65" s="11"/>
      <c r="C65" s="51"/>
      <c r="D65" s="52"/>
      <c r="E65" s="53"/>
      <c r="F65" s="137"/>
      <c r="G65" s="12"/>
      <c r="H65" s="35"/>
      <c r="I65" s="35"/>
      <c r="J65" s="36"/>
    </row>
    <row r="66" spans="1:10" s="2" customFormat="1" ht="12.95" customHeight="1">
      <c r="A66" s="27"/>
      <c r="B66" s="28"/>
      <c r="C66" s="29"/>
      <c r="D66" s="30"/>
      <c r="E66" s="31"/>
      <c r="F66" s="136"/>
      <c r="G66" s="32"/>
      <c r="H66" s="33"/>
      <c r="I66" s="229"/>
      <c r="J66" s="34"/>
    </row>
    <row r="67" spans="1:10" s="2" customFormat="1" ht="12.95" customHeight="1">
      <c r="A67" s="13"/>
      <c r="B67" s="11"/>
      <c r="C67" s="51"/>
      <c r="D67" s="52"/>
      <c r="E67" s="53"/>
      <c r="F67" s="137"/>
      <c r="G67" s="12"/>
      <c r="H67" s="35"/>
      <c r="I67" s="35"/>
      <c r="J67" s="36"/>
    </row>
    <row r="68" spans="1:10" s="2" customFormat="1" ht="12.95" customHeight="1">
      <c r="A68" s="27"/>
      <c r="B68" s="28"/>
      <c r="C68" s="29"/>
      <c r="D68" s="30"/>
      <c r="E68" s="31"/>
      <c r="F68" s="136"/>
      <c r="G68" s="32"/>
      <c r="H68" s="33"/>
      <c r="I68" s="33"/>
      <c r="J68" s="34"/>
    </row>
    <row r="69" spans="1:10" s="2" customFormat="1" ht="12.95" customHeight="1">
      <c r="A69" s="13"/>
      <c r="B69" s="11"/>
      <c r="C69" s="51"/>
      <c r="D69" s="52"/>
      <c r="E69" s="53"/>
      <c r="F69" s="137"/>
      <c r="G69" s="12"/>
      <c r="H69" s="35"/>
      <c r="I69" s="35"/>
      <c r="J69" s="36"/>
    </row>
    <row r="70" spans="1:10" s="2" customFormat="1" ht="12.95" customHeight="1">
      <c r="A70" s="27"/>
      <c r="B70" s="28"/>
      <c r="C70" s="29"/>
      <c r="D70" s="30"/>
      <c r="E70" s="31"/>
      <c r="F70" s="136"/>
      <c r="G70" s="32"/>
      <c r="H70" s="33"/>
      <c r="I70" s="229"/>
      <c r="J70" s="34"/>
    </row>
    <row r="71" spans="1:10" s="2" customFormat="1" ht="12.95" customHeight="1">
      <c r="A71" s="13"/>
      <c r="B71" s="11"/>
      <c r="C71" s="51"/>
      <c r="D71" s="52"/>
      <c r="E71" s="53"/>
      <c r="F71" s="137"/>
      <c r="G71" s="12"/>
      <c r="H71" s="35"/>
      <c r="I71" s="35"/>
      <c r="J71" s="36"/>
    </row>
    <row r="72" spans="1:10" s="2" customFormat="1" ht="12.95" customHeight="1">
      <c r="A72" s="27"/>
      <c r="B72" s="28"/>
      <c r="C72" s="29"/>
      <c r="D72" s="30"/>
      <c r="E72" s="31"/>
      <c r="F72" s="136"/>
      <c r="G72" s="32"/>
      <c r="H72" s="33"/>
      <c r="I72" s="33"/>
      <c r="J72" s="34"/>
    </row>
    <row r="73" spans="1:10" s="2" customFormat="1" ht="12.95" customHeight="1">
      <c r="A73" s="13"/>
      <c r="B73" s="11"/>
      <c r="C73" s="51"/>
      <c r="D73" s="52"/>
      <c r="E73" s="53"/>
      <c r="F73" s="137"/>
      <c r="G73" s="12"/>
      <c r="H73" s="35"/>
      <c r="I73" s="35"/>
      <c r="J73" s="36"/>
    </row>
    <row r="74" spans="1:10" s="2" customFormat="1" ht="12.95" customHeight="1">
      <c r="A74" s="27"/>
      <c r="B74" s="28"/>
      <c r="C74" s="29"/>
      <c r="D74" s="30"/>
      <c r="E74" s="31"/>
      <c r="F74" s="136"/>
      <c r="G74" s="32"/>
      <c r="H74" s="128"/>
      <c r="I74" s="128"/>
      <c r="J74" s="34"/>
    </row>
    <row r="75" spans="1:10" s="2" customFormat="1" ht="12.95" customHeight="1">
      <c r="A75" s="13"/>
      <c r="B75" s="11"/>
      <c r="C75" s="51"/>
      <c r="D75" s="52"/>
      <c r="E75" s="53"/>
      <c r="F75" s="137"/>
      <c r="G75" s="12"/>
      <c r="H75" s="35"/>
      <c r="I75" s="35"/>
      <c r="J75" s="36"/>
    </row>
    <row r="76" spans="1:10" s="2" customFormat="1" ht="12.95" customHeight="1">
      <c r="A76" s="27"/>
      <c r="B76" s="28"/>
      <c r="C76" s="29"/>
      <c r="D76" s="30"/>
      <c r="E76" s="31"/>
      <c r="F76" s="136"/>
      <c r="G76" s="32"/>
      <c r="H76" s="128"/>
      <c r="I76" s="128"/>
      <c r="J76" s="34"/>
    </row>
    <row r="77" spans="1:10" s="2" customFormat="1" ht="12.95" customHeight="1">
      <c r="A77" s="13"/>
      <c r="B77" s="11"/>
      <c r="C77" s="51"/>
      <c r="D77" s="52"/>
      <c r="E77" s="53"/>
      <c r="F77" s="137"/>
      <c r="G77" s="12"/>
      <c r="H77" s="35"/>
      <c r="I77" s="35"/>
      <c r="J77" s="36"/>
    </row>
    <row r="78" spans="1:10" s="2" customFormat="1" ht="12.75" customHeight="1">
      <c r="A78" s="15"/>
      <c r="B78" s="106"/>
      <c r="C78" s="74"/>
      <c r="D78" s="22"/>
      <c r="E78" s="23"/>
      <c r="F78" s="240"/>
      <c r="G78" s="87"/>
      <c r="H78" s="25"/>
      <c r="I78" s="135"/>
      <c r="J78" s="26"/>
    </row>
    <row r="79" spans="1:10" s="2" customFormat="1" ht="12.95" customHeight="1">
      <c r="A79" s="18"/>
      <c r="B79" s="95" t="s">
        <v>34</v>
      </c>
      <c r="C79" s="170"/>
      <c r="D79" s="88"/>
      <c r="E79" s="89"/>
      <c r="F79" s="125"/>
      <c r="G79" s="95"/>
      <c r="H79" s="113"/>
      <c r="I79" s="113"/>
      <c r="J79" s="90"/>
    </row>
  </sheetData>
  <phoneticPr fontId="9"/>
  <printOptions horizontalCentered="1" verticalCentered="1"/>
  <pageMargins left="0.39370078740157483" right="0.39370078740157483" top="0.59055118110236227" bottom="0.39370078740157483" header="0.59055118110236227" footer="0.11811023622047245"/>
  <pageSetup paperSize="9" firstPageNumber="6" orientation="landscape" blackAndWhite="1" horizontalDpi="300" verticalDpi="300" r:id="rId1"/>
  <headerFooter alignWithMargins="0">
    <oddFooter>&amp;RNo.&amp;P</oddFooter>
  </headerFooter>
  <rowBreaks count="1" manualBreakCount="1">
    <brk id="4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41"/>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34" sqref="J34"/>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6"/>
      <c r="G1" s="55"/>
      <c r="H1" s="55"/>
      <c r="I1" s="55"/>
      <c r="J1" s="55"/>
    </row>
    <row r="2" spans="1:10" s="2" customFormat="1" ht="12.95" customHeight="1">
      <c r="A2" s="58"/>
      <c r="B2" s="59"/>
      <c r="C2" s="60"/>
      <c r="D2" s="61"/>
      <c r="E2" s="62"/>
      <c r="F2" s="63"/>
      <c r="G2" s="59"/>
      <c r="H2" s="59"/>
      <c r="I2" s="59"/>
      <c r="J2" s="64"/>
    </row>
    <row r="3" spans="1:10" s="2" customFormat="1" ht="12.95" customHeight="1">
      <c r="A3" s="18" t="s">
        <v>1</v>
      </c>
      <c r="B3" s="95" t="s">
        <v>14</v>
      </c>
      <c r="C3" s="65" t="s">
        <v>15</v>
      </c>
      <c r="D3" s="66"/>
      <c r="E3" s="67"/>
      <c r="F3" s="68" t="s">
        <v>16</v>
      </c>
      <c r="G3" s="95" t="s">
        <v>17</v>
      </c>
      <c r="H3" s="69" t="s">
        <v>18</v>
      </c>
      <c r="I3" s="69" t="s">
        <v>19</v>
      </c>
      <c r="J3" s="96" t="s">
        <v>20</v>
      </c>
    </row>
    <row r="4" spans="1:10" s="2" customFormat="1" ht="12.95" customHeight="1">
      <c r="A4" s="19"/>
      <c r="B4" s="324"/>
      <c r="C4" s="70"/>
      <c r="D4" s="71"/>
      <c r="E4" s="72"/>
      <c r="F4" s="239"/>
      <c r="G4" s="94"/>
      <c r="H4" s="73"/>
      <c r="I4" s="73"/>
      <c r="J4" s="97"/>
    </row>
    <row r="5" spans="1:10" s="2" customFormat="1" ht="12.95" customHeight="1">
      <c r="A5" s="13">
        <v>7</v>
      </c>
      <c r="B5" s="11" t="s">
        <v>55</v>
      </c>
      <c r="C5" s="81"/>
      <c r="D5" s="52"/>
      <c r="E5" s="53"/>
      <c r="F5" s="137"/>
      <c r="G5" s="12"/>
      <c r="H5" s="83"/>
      <c r="I5" s="83"/>
      <c r="J5" s="159"/>
    </row>
    <row r="6" spans="1:10" s="2" customFormat="1" ht="12.95" customHeight="1">
      <c r="A6" s="27"/>
      <c r="B6" s="236"/>
      <c r="C6" s="29"/>
      <c r="D6" s="30"/>
      <c r="E6" s="31"/>
      <c r="F6" s="136"/>
      <c r="G6" s="32"/>
      <c r="H6" s="79"/>
      <c r="I6" s="79"/>
      <c r="J6" s="80"/>
    </row>
    <row r="7" spans="1:10" s="2" customFormat="1" ht="12.95" customHeight="1">
      <c r="A7" s="13"/>
      <c r="B7" s="198" t="s">
        <v>119</v>
      </c>
      <c r="C7" s="51"/>
      <c r="D7" s="52"/>
      <c r="E7" s="53"/>
      <c r="F7" s="137"/>
      <c r="G7" s="12"/>
      <c r="H7" s="83"/>
      <c r="I7" s="83"/>
      <c r="J7" s="159"/>
    </row>
    <row r="8" spans="1:10" s="2" customFormat="1" ht="12.95" customHeight="1">
      <c r="A8" s="27"/>
      <c r="B8" s="28"/>
      <c r="C8" s="29" t="s">
        <v>327</v>
      </c>
      <c r="D8" s="30"/>
      <c r="E8" s="31"/>
      <c r="F8" s="136"/>
      <c r="G8" s="32"/>
      <c r="H8" s="79"/>
      <c r="I8" s="129"/>
      <c r="J8" s="34"/>
    </row>
    <row r="9" spans="1:10" s="2" customFormat="1" ht="12.95" customHeight="1">
      <c r="A9" s="13"/>
      <c r="B9" s="11" t="s">
        <v>326</v>
      </c>
      <c r="C9" s="51" t="s">
        <v>328</v>
      </c>
      <c r="D9" s="52"/>
      <c r="E9" s="53"/>
      <c r="F9" s="137">
        <v>238</v>
      </c>
      <c r="G9" s="12" t="s">
        <v>296</v>
      </c>
      <c r="H9" s="83"/>
      <c r="I9" s="83"/>
      <c r="J9" s="108"/>
    </row>
    <row r="10" spans="1:10" s="2" customFormat="1" ht="12.95" customHeight="1">
      <c r="A10" s="27"/>
      <c r="B10" s="28"/>
      <c r="C10" s="29"/>
      <c r="D10" s="30"/>
      <c r="E10" s="31"/>
      <c r="F10" s="136"/>
      <c r="G10" s="32"/>
      <c r="H10" s="79"/>
      <c r="I10" s="79"/>
      <c r="J10" s="34"/>
    </row>
    <row r="11" spans="1:10" s="2" customFormat="1" ht="12.95" customHeight="1">
      <c r="A11" s="13"/>
      <c r="B11" s="92" t="s">
        <v>329</v>
      </c>
      <c r="C11" s="51" t="s">
        <v>330</v>
      </c>
      <c r="D11" s="52"/>
      <c r="E11" s="53"/>
      <c r="F11" s="137">
        <v>28.6</v>
      </c>
      <c r="G11" s="12" t="s">
        <v>296</v>
      </c>
      <c r="H11" s="83"/>
      <c r="I11" s="83"/>
      <c r="J11" s="108"/>
    </row>
    <row r="12" spans="1:10" s="2" customFormat="1" ht="12.95" customHeight="1">
      <c r="A12" s="27"/>
      <c r="B12" s="205"/>
      <c r="C12" s="29"/>
      <c r="D12" s="30"/>
      <c r="E12" s="31"/>
      <c r="F12" s="136"/>
      <c r="G12" s="32"/>
      <c r="H12" s="79"/>
      <c r="I12" s="79"/>
      <c r="J12" s="80"/>
    </row>
    <row r="13" spans="1:10" s="2" customFormat="1" ht="12.95" customHeight="1">
      <c r="A13" s="13"/>
      <c r="B13" s="92" t="s">
        <v>329</v>
      </c>
      <c r="C13" s="51" t="s">
        <v>331</v>
      </c>
      <c r="D13" s="52"/>
      <c r="E13" s="53"/>
      <c r="F13" s="137">
        <v>11.5</v>
      </c>
      <c r="G13" s="12" t="s">
        <v>296</v>
      </c>
      <c r="H13" s="83"/>
      <c r="I13" s="83"/>
      <c r="J13" s="36"/>
    </row>
    <row r="14" spans="1:10" s="2" customFormat="1" ht="12.95" customHeight="1">
      <c r="A14" s="27"/>
      <c r="B14" s="86"/>
      <c r="C14" s="29"/>
      <c r="D14" s="30"/>
      <c r="E14" s="31"/>
      <c r="F14" s="136"/>
      <c r="G14" s="32"/>
      <c r="H14" s="79"/>
      <c r="I14" s="79"/>
      <c r="J14" s="34"/>
    </row>
    <row r="15" spans="1:10" s="2" customFormat="1" ht="12.95" customHeight="1">
      <c r="A15" s="13"/>
      <c r="B15" s="92" t="s">
        <v>716</v>
      </c>
      <c r="C15" s="51"/>
      <c r="D15" s="52"/>
      <c r="E15" s="53"/>
      <c r="F15" s="137">
        <v>1</v>
      </c>
      <c r="G15" s="12" t="s">
        <v>717</v>
      </c>
      <c r="H15" s="83"/>
      <c r="I15" s="83"/>
      <c r="J15" s="36"/>
    </row>
    <row r="16" spans="1:10" s="2" customFormat="1" ht="12.95" customHeight="1">
      <c r="A16" s="27"/>
      <c r="B16" s="209"/>
      <c r="C16" s="29"/>
      <c r="D16" s="30"/>
      <c r="E16" s="31"/>
      <c r="F16" s="136"/>
      <c r="G16" s="32"/>
      <c r="H16" s="79"/>
      <c r="I16" s="79"/>
      <c r="J16" s="34"/>
    </row>
    <row r="17" spans="1:10" s="2" customFormat="1" ht="12.95" customHeight="1">
      <c r="A17" s="13"/>
      <c r="B17" s="414"/>
      <c r="C17" s="51"/>
      <c r="D17" s="52"/>
      <c r="E17" s="53"/>
      <c r="F17" s="137"/>
      <c r="G17" s="12"/>
      <c r="H17" s="83"/>
      <c r="I17" s="83"/>
      <c r="J17" s="108"/>
    </row>
    <row r="18" spans="1:10" s="2" customFormat="1" ht="12.95" customHeight="1">
      <c r="A18" s="27"/>
      <c r="B18" s="86"/>
      <c r="C18" s="29"/>
      <c r="D18" s="30"/>
      <c r="E18" s="31"/>
      <c r="F18" s="136"/>
      <c r="G18" s="32"/>
      <c r="H18" s="79"/>
      <c r="I18" s="128"/>
      <c r="J18" s="34"/>
    </row>
    <row r="19" spans="1:10" s="2" customFormat="1" ht="12.95" customHeight="1">
      <c r="A19" s="13"/>
      <c r="B19" s="92" t="s">
        <v>332</v>
      </c>
      <c r="C19" s="51" t="s">
        <v>89</v>
      </c>
      <c r="D19" s="52"/>
      <c r="E19" s="53"/>
      <c r="F19" s="137">
        <v>116</v>
      </c>
      <c r="G19" s="12" t="s">
        <v>28</v>
      </c>
      <c r="H19" s="83"/>
      <c r="I19" s="83"/>
      <c r="J19" s="108"/>
    </row>
    <row r="20" spans="1:10" s="2" customFormat="1" ht="12.95" customHeight="1">
      <c r="A20" s="27"/>
      <c r="B20" s="132"/>
      <c r="C20" s="162"/>
      <c r="D20" s="163"/>
      <c r="E20" s="164"/>
      <c r="F20" s="136"/>
      <c r="G20" s="32"/>
      <c r="H20" s="79"/>
      <c r="I20" s="79"/>
      <c r="J20" s="80"/>
    </row>
    <row r="21" spans="1:10" s="2" customFormat="1" ht="12.95" customHeight="1">
      <c r="A21" s="13"/>
      <c r="B21" s="208" t="s">
        <v>333</v>
      </c>
      <c r="C21" s="84" t="s">
        <v>88</v>
      </c>
      <c r="D21" s="52"/>
      <c r="E21" s="53"/>
      <c r="F21" s="137">
        <v>176</v>
      </c>
      <c r="G21" s="12" t="s">
        <v>28</v>
      </c>
      <c r="H21" s="83"/>
      <c r="I21" s="83"/>
      <c r="J21" s="36"/>
    </row>
    <row r="22" spans="1:10" s="2" customFormat="1" ht="12.95" customHeight="1">
      <c r="A22" s="27"/>
      <c r="B22" s="206"/>
      <c r="C22" s="29"/>
      <c r="D22" s="30"/>
      <c r="E22" s="31"/>
      <c r="F22" s="136"/>
      <c r="G22" s="32"/>
      <c r="H22" s="79"/>
      <c r="I22" s="79"/>
      <c r="J22" s="80"/>
    </row>
    <row r="23" spans="1:10" s="2" customFormat="1" ht="12.95" customHeight="1">
      <c r="A23" s="13"/>
      <c r="B23" s="92" t="s">
        <v>146</v>
      </c>
      <c r="C23" s="51" t="s">
        <v>147</v>
      </c>
      <c r="D23" s="52"/>
      <c r="E23" s="53"/>
      <c r="F23" s="137">
        <v>2.9</v>
      </c>
      <c r="G23" s="12" t="s">
        <v>121</v>
      </c>
      <c r="H23" s="83"/>
      <c r="I23" s="83"/>
      <c r="J23" s="36"/>
    </row>
    <row r="24" spans="1:10" s="2" customFormat="1" ht="12.95" customHeight="1">
      <c r="A24" s="27"/>
      <c r="B24" s="86"/>
      <c r="C24" s="29"/>
      <c r="D24" s="30"/>
      <c r="E24" s="31"/>
      <c r="F24" s="136"/>
      <c r="G24" s="32"/>
      <c r="H24" s="79"/>
      <c r="I24" s="79"/>
      <c r="J24" s="80"/>
    </row>
    <row r="25" spans="1:10" s="2" customFormat="1" ht="12.95" customHeight="1">
      <c r="A25" s="13"/>
      <c r="B25" s="92"/>
      <c r="C25" s="51"/>
      <c r="D25" s="52"/>
      <c r="E25" s="53"/>
      <c r="F25" s="137"/>
      <c r="G25" s="12"/>
      <c r="H25" s="83"/>
      <c r="I25" s="83"/>
      <c r="J25" s="159"/>
    </row>
    <row r="26" spans="1:10" s="2" customFormat="1" ht="12.95" customHeight="1">
      <c r="A26" s="27"/>
      <c r="B26" s="28"/>
      <c r="C26" s="29"/>
      <c r="D26" s="30"/>
      <c r="E26" s="31"/>
      <c r="F26" s="136"/>
      <c r="G26" s="32"/>
      <c r="H26" s="79"/>
      <c r="I26" s="79"/>
      <c r="J26" s="80"/>
    </row>
    <row r="27" spans="1:10" s="2" customFormat="1" ht="12.95" customHeight="1">
      <c r="A27" s="13"/>
      <c r="B27" s="542"/>
      <c r="C27" s="51"/>
      <c r="D27" s="52"/>
      <c r="E27" s="53"/>
      <c r="F27" s="137"/>
      <c r="G27" s="12"/>
      <c r="H27" s="83"/>
      <c r="I27" s="83"/>
      <c r="J27" s="159"/>
    </row>
    <row r="28" spans="1:10" s="2" customFormat="1" ht="12.95" customHeight="1">
      <c r="A28" s="27"/>
      <c r="B28" s="220"/>
      <c r="C28" s="29"/>
      <c r="D28" s="30"/>
      <c r="E28" s="31"/>
      <c r="F28" s="136"/>
      <c r="G28" s="32"/>
      <c r="H28" s="79"/>
      <c r="I28" s="79"/>
      <c r="J28" s="80"/>
    </row>
    <row r="29" spans="1:10" s="2" customFormat="1" ht="12.95" customHeight="1">
      <c r="A29" s="13"/>
      <c r="B29" s="168" t="s">
        <v>120</v>
      </c>
      <c r="C29" s="51"/>
      <c r="D29" s="52"/>
      <c r="E29" s="53"/>
      <c r="F29" s="137"/>
      <c r="G29" s="12"/>
      <c r="H29" s="83"/>
      <c r="I29" s="83"/>
      <c r="J29" s="36"/>
    </row>
    <row r="30" spans="1:10" s="2" customFormat="1" ht="12.95" customHeight="1">
      <c r="A30" s="27"/>
      <c r="B30" s="212"/>
      <c r="C30" s="29"/>
      <c r="D30" s="30"/>
      <c r="E30" s="31"/>
      <c r="F30" s="136"/>
      <c r="G30" s="32"/>
      <c r="H30" s="79"/>
      <c r="I30" s="79"/>
      <c r="J30" s="80"/>
    </row>
    <row r="31" spans="1:10" s="2" customFormat="1" ht="12.95" customHeight="1">
      <c r="A31" s="13"/>
      <c r="B31" s="92" t="s">
        <v>334</v>
      </c>
      <c r="C31" s="51" t="s">
        <v>335</v>
      </c>
      <c r="D31" s="52"/>
      <c r="E31" s="53"/>
      <c r="F31" s="137">
        <v>49.9</v>
      </c>
      <c r="G31" s="12" t="s">
        <v>28</v>
      </c>
      <c r="H31" s="83"/>
      <c r="I31" s="83"/>
      <c r="J31" s="36"/>
    </row>
    <row r="32" spans="1:10" s="2" customFormat="1" ht="12.95" customHeight="1">
      <c r="A32" s="27"/>
      <c r="B32" s="209"/>
      <c r="C32" s="29" t="s">
        <v>117</v>
      </c>
      <c r="D32" s="30"/>
      <c r="E32" s="31"/>
      <c r="F32" s="136"/>
      <c r="G32" s="32"/>
      <c r="H32" s="79"/>
      <c r="I32" s="79"/>
      <c r="J32" s="80"/>
    </row>
    <row r="33" spans="1:10" s="2" customFormat="1" ht="12.95" customHeight="1">
      <c r="A33" s="13"/>
      <c r="B33" s="210" t="s">
        <v>336</v>
      </c>
      <c r="C33" s="51" t="s">
        <v>89</v>
      </c>
      <c r="D33" s="52"/>
      <c r="E33" s="53"/>
      <c r="F33" s="137">
        <v>24</v>
      </c>
      <c r="G33" s="12" t="s">
        <v>28</v>
      </c>
      <c r="H33" s="83"/>
      <c r="I33" s="83"/>
      <c r="J33" s="159"/>
    </row>
    <row r="34" spans="1:10" s="2" customFormat="1" ht="12.95" customHeight="1">
      <c r="A34" s="27"/>
      <c r="B34" s="86"/>
      <c r="C34" s="29"/>
      <c r="D34" s="30"/>
      <c r="E34" s="31"/>
      <c r="F34" s="136"/>
      <c r="G34" s="32"/>
      <c r="H34" s="79"/>
      <c r="I34" s="79"/>
      <c r="J34" s="80"/>
    </row>
    <row r="35" spans="1:10" s="2" customFormat="1" ht="12.95" customHeight="1">
      <c r="A35" s="13"/>
      <c r="B35" s="92"/>
      <c r="C35" s="51"/>
      <c r="D35" s="84"/>
      <c r="E35" s="85"/>
      <c r="F35" s="137"/>
      <c r="G35" s="12"/>
      <c r="H35" s="83"/>
      <c r="I35" s="83"/>
      <c r="J35" s="159"/>
    </row>
    <row r="36" spans="1:10" s="2" customFormat="1" ht="12.95" customHeight="1">
      <c r="A36" s="27"/>
      <c r="B36" s="28"/>
      <c r="C36" s="29"/>
      <c r="D36" s="30"/>
      <c r="E36" s="31"/>
      <c r="F36" s="136"/>
      <c r="G36" s="32"/>
      <c r="H36" s="79"/>
      <c r="I36" s="79"/>
      <c r="J36" s="80"/>
    </row>
    <row r="37" spans="1:10" s="2" customFormat="1" ht="12.95" customHeight="1">
      <c r="A37" s="13"/>
      <c r="B37" s="11"/>
      <c r="C37" s="51"/>
      <c r="D37" s="52"/>
      <c r="E37" s="53"/>
      <c r="F37" s="137"/>
      <c r="G37" s="12"/>
      <c r="H37" s="83"/>
      <c r="I37" s="83"/>
      <c r="J37" s="159"/>
    </row>
    <row r="38" spans="1:10" s="2" customFormat="1" ht="12.95" customHeight="1">
      <c r="A38" s="27"/>
      <c r="B38" s="28"/>
      <c r="C38" s="29"/>
      <c r="D38" s="30"/>
      <c r="E38" s="31"/>
      <c r="F38" s="136"/>
      <c r="G38" s="32"/>
      <c r="H38" s="79"/>
      <c r="I38" s="79"/>
      <c r="J38" s="80"/>
    </row>
    <row r="39" spans="1:10" s="2" customFormat="1" ht="12.95" customHeight="1">
      <c r="A39" s="13"/>
      <c r="B39" s="11"/>
      <c r="C39" s="51"/>
      <c r="D39" s="52"/>
      <c r="E39" s="53"/>
      <c r="F39" s="137"/>
      <c r="G39" s="12"/>
      <c r="H39" s="83"/>
      <c r="I39" s="83"/>
      <c r="J39" s="159"/>
    </row>
    <row r="40" spans="1:10" s="2" customFormat="1" ht="12.75" customHeight="1">
      <c r="A40" s="15"/>
      <c r="B40" s="24"/>
      <c r="C40" s="74"/>
      <c r="D40" s="22"/>
      <c r="E40" s="23"/>
      <c r="F40" s="240"/>
      <c r="G40" s="87"/>
      <c r="H40" s="76"/>
      <c r="I40" s="130"/>
      <c r="J40" s="77"/>
    </row>
    <row r="41" spans="1:10" s="2" customFormat="1" ht="12.95" customHeight="1">
      <c r="A41" s="18"/>
      <c r="B41" s="230" t="s">
        <v>7</v>
      </c>
      <c r="C41" s="170"/>
      <c r="D41" s="88"/>
      <c r="E41" s="89"/>
      <c r="F41" s="125"/>
      <c r="G41" s="95"/>
      <c r="H41" s="215"/>
      <c r="I41" s="215"/>
      <c r="J41" s="96"/>
    </row>
  </sheetData>
  <phoneticPr fontId="9"/>
  <printOptions horizontalCentered="1" verticalCentered="1"/>
  <pageMargins left="0.39370078740157483" right="0.39370078740157483" top="0.59055118110236227" bottom="0.39370078740157483" header="0.59055118110236227" footer="0.11811023622047245"/>
  <pageSetup paperSize="9" firstPageNumber="7" orientation="landscape" blackAndWhite="1" horizontalDpi="300" verticalDpi="300" r:id="rId1"/>
  <headerFooter alignWithMargins="0">
    <oddFooter>&amp;RNo.&amp;P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J42"/>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H37" sqref="H37"/>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6"/>
      <c r="G1" s="55"/>
      <c r="H1" s="55"/>
      <c r="I1" s="55"/>
      <c r="J1" s="55"/>
    </row>
    <row r="2" spans="1:10" s="2" customFormat="1" ht="12.95" customHeight="1">
      <c r="A2" s="58"/>
      <c r="B2" s="59"/>
      <c r="C2" s="60"/>
      <c r="D2" s="61"/>
      <c r="E2" s="62"/>
      <c r="F2" s="63"/>
      <c r="G2" s="59"/>
      <c r="H2" s="59"/>
      <c r="I2" s="59"/>
      <c r="J2" s="64"/>
    </row>
    <row r="3" spans="1:10" s="2" customFormat="1" ht="12.95" customHeight="1">
      <c r="A3" s="18" t="s">
        <v>1</v>
      </c>
      <c r="B3" s="95" t="s">
        <v>14</v>
      </c>
      <c r="C3" s="65" t="s">
        <v>15</v>
      </c>
      <c r="D3" s="66"/>
      <c r="E3" s="67"/>
      <c r="F3" s="68" t="s">
        <v>16</v>
      </c>
      <c r="G3" s="95" t="s">
        <v>17</v>
      </c>
      <c r="H3" s="69" t="s">
        <v>18</v>
      </c>
      <c r="I3" s="69" t="s">
        <v>19</v>
      </c>
      <c r="J3" s="96" t="s">
        <v>20</v>
      </c>
    </row>
    <row r="4" spans="1:10" s="2" customFormat="1" ht="12.95" customHeight="1">
      <c r="A4" s="19"/>
      <c r="B4" s="306"/>
      <c r="C4" s="70"/>
      <c r="D4" s="71"/>
      <c r="E4" s="72"/>
      <c r="F4" s="153"/>
      <c r="G4" s="94"/>
      <c r="H4" s="73"/>
      <c r="I4" s="73"/>
      <c r="J4" s="97"/>
    </row>
    <row r="5" spans="1:10" s="2" customFormat="1" ht="12.95" customHeight="1">
      <c r="A5" s="13">
        <v>8</v>
      </c>
      <c r="B5" s="11" t="s">
        <v>200</v>
      </c>
      <c r="C5" s="81"/>
      <c r="D5" s="52"/>
      <c r="E5" s="53"/>
      <c r="F5" s="82"/>
      <c r="G5" s="12"/>
      <c r="H5" s="83"/>
      <c r="I5" s="83"/>
      <c r="J5" s="159"/>
    </row>
    <row r="6" spans="1:10" s="2" customFormat="1" ht="12.95" customHeight="1">
      <c r="A6" s="27"/>
      <c r="B6" s="236"/>
      <c r="C6" s="29"/>
      <c r="D6" s="30"/>
      <c r="E6" s="31"/>
      <c r="F6" s="78"/>
      <c r="G6" s="32"/>
      <c r="H6" s="79"/>
      <c r="I6" s="79"/>
      <c r="J6" s="34"/>
    </row>
    <row r="7" spans="1:10" s="2" customFormat="1" ht="12.95" customHeight="1">
      <c r="A7" s="13"/>
      <c r="B7" s="198" t="s">
        <v>118</v>
      </c>
      <c r="C7" s="51"/>
      <c r="D7" s="52"/>
      <c r="E7" s="53"/>
      <c r="F7" s="82"/>
      <c r="G7" s="12"/>
      <c r="H7" s="83"/>
      <c r="I7" s="83"/>
      <c r="J7" s="36"/>
    </row>
    <row r="8" spans="1:10" s="2" customFormat="1" ht="12.95" customHeight="1">
      <c r="A8" s="27"/>
      <c r="B8" s="28"/>
      <c r="C8" s="29"/>
      <c r="D8" s="30"/>
      <c r="E8" s="31"/>
      <c r="F8" s="181"/>
      <c r="G8" s="32"/>
      <c r="H8" s="79"/>
      <c r="I8" s="129"/>
      <c r="J8" s="34"/>
    </row>
    <row r="9" spans="1:10" s="2" customFormat="1" ht="12.95" customHeight="1">
      <c r="A9" s="13" t="s">
        <v>124</v>
      </c>
      <c r="B9" s="11" t="s">
        <v>337</v>
      </c>
      <c r="C9" s="51" t="s">
        <v>669</v>
      </c>
      <c r="D9" s="52"/>
      <c r="E9" s="53"/>
      <c r="F9" s="146">
        <v>13.2</v>
      </c>
      <c r="G9" s="12" t="s">
        <v>73</v>
      </c>
      <c r="H9" s="83"/>
      <c r="I9" s="83"/>
      <c r="J9" s="108"/>
    </row>
    <row r="10" spans="1:10" s="2" customFormat="1" ht="12.95" customHeight="1">
      <c r="A10" s="27"/>
      <c r="B10" s="28"/>
      <c r="C10" s="29"/>
      <c r="D10" s="30"/>
      <c r="E10" s="31"/>
      <c r="F10" s="145"/>
      <c r="G10" s="32"/>
      <c r="H10" s="79"/>
      <c r="I10" s="79"/>
      <c r="J10" s="34"/>
    </row>
    <row r="11" spans="1:10" s="2" customFormat="1" ht="12.95" customHeight="1">
      <c r="A11" s="13"/>
      <c r="B11" s="11"/>
      <c r="C11" s="51"/>
      <c r="D11" s="52"/>
      <c r="E11" s="53"/>
      <c r="F11" s="146"/>
      <c r="G11" s="12"/>
      <c r="H11" s="83"/>
      <c r="I11" s="83"/>
      <c r="J11" s="36"/>
    </row>
    <row r="12" spans="1:10" s="2" customFormat="1" ht="12.95" customHeight="1">
      <c r="A12" s="27"/>
      <c r="B12" s="205"/>
      <c r="C12" s="29"/>
      <c r="D12" s="30"/>
      <c r="E12" s="31"/>
      <c r="F12" s="145"/>
      <c r="G12" s="32"/>
      <c r="H12" s="79"/>
      <c r="I12" s="129"/>
      <c r="J12" s="34"/>
    </row>
    <row r="13" spans="1:10" s="2" customFormat="1" ht="12.95" customHeight="1">
      <c r="A13" s="13" t="s">
        <v>338</v>
      </c>
      <c r="B13" s="175" t="s">
        <v>339</v>
      </c>
      <c r="C13" s="51" t="s">
        <v>670</v>
      </c>
      <c r="D13" s="84"/>
      <c r="E13" s="85"/>
      <c r="F13" s="146">
        <v>22.1</v>
      </c>
      <c r="G13" s="12" t="s">
        <v>73</v>
      </c>
      <c r="H13" s="83"/>
      <c r="I13" s="83"/>
      <c r="J13" s="108"/>
    </row>
    <row r="14" spans="1:10" s="2" customFormat="1" ht="12.95" customHeight="1">
      <c r="A14" s="27"/>
      <c r="B14" s="205"/>
      <c r="C14" s="29"/>
      <c r="D14" s="30"/>
      <c r="E14" s="31"/>
      <c r="F14" s="145"/>
      <c r="G14" s="32"/>
      <c r="H14" s="79"/>
      <c r="I14" s="79"/>
      <c r="J14" s="34"/>
    </row>
    <row r="15" spans="1:10" s="2" customFormat="1" ht="12.95" customHeight="1">
      <c r="A15" s="13"/>
      <c r="B15" s="175"/>
      <c r="C15" s="51"/>
      <c r="D15" s="84"/>
      <c r="E15" s="85"/>
      <c r="F15" s="146"/>
      <c r="G15" s="12"/>
      <c r="H15" s="83"/>
      <c r="I15" s="83"/>
      <c r="J15" s="36"/>
    </row>
    <row r="16" spans="1:10" s="2" customFormat="1" ht="12.95" customHeight="1">
      <c r="A16" s="27"/>
      <c r="B16" s="28"/>
      <c r="C16" s="29"/>
      <c r="D16" s="30"/>
      <c r="E16" s="31"/>
      <c r="F16" s="145"/>
      <c r="G16" s="32"/>
      <c r="H16" s="79"/>
      <c r="I16" s="79"/>
      <c r="J16" s="34"/>
    </row>
    <row r="17" spans="1:10" s="2" customFormat="1" ht="12.95" customHeight="1">
      <c r="A17" s="13"/>
      <c r="B17" s="11"/>
      <c r="C17" s="51"/>
      <c r="D17" s="52"/>
      <c r="E17" s="53"/>
      <c r="F17" s="146"/>
      <c r="G17" s="12"/>
      <c r="H17" s="83"/>
      <c r="I17" s="83"/>
      <c r="J17" s="36"/>
    </row>
    <row r="18" spans="1:10" s="2" customFormat="1" ht="12.95" customHeight="1">
      <c r="A18" s="27"/>
      <c r="B18" s="28"/>
      <c r="C18" s="29"/>
      <c r="D18" s="30"/>
      <c r="E18" s="31"/>
      <c r="F18" s="145"/>
      <c r="G18" s="32"/>
      <c r="H18" s="79"/>
      <c r="I18" s="129"/>
      <c r="J18" s="34"/>
    </row>
    <row r="19" spans="1:10" s="2" customFormat="1" ht="12.95" customHeight="1">
      <c r="A19" s="13"/>
      <c r="B19" s="11"/>
      <c r="C19" s="51"/>
      <c r="D19" s="52"/>
      <c r="E19" s="53"/>
      <c r="F19" s="146"/>
      <c r="G19" s="12"/>
      <c r="H19" s="83"/>
      <c r="I19" s="83"/>
      <c r="J19" s="36"/>
    </row>
    <row r="20" spans="1:10" s="2" customFormat="1" ht="12.95" customHeight="1">
      <c r="A20" s="27"/>
      <c r="B20" s="205"/>
      <c r="C20" s="29"/>
      <c r="D20" s="30"/>
      <c r="E20" s="31"/>
      <c r="F20" s="145"/>
      <c r="G20" s="32"/>
      <c r="H20" s="79"/>
      <c r="I20" s="79"/>
      <c r="J20" s="34"/>
    </row>
    <row r="21" spans="1:10" s="2" customFormat="1" ht="12.95" customHeight="1">
      <c r="A21" s="13"/>
      <c r="B21" s="92"/>
      <c r="C21" s="51"/>
      <c r="D21" s="52"/>
      <c r="E21" s="53"/>
      <c r="F21" s="146"/>
      <c r="G21" s="12"/>
      <c r="H21" s="83"/>
      <c r="I21" s="83"/>
      <c r="J21" s="36"/>
    </row>
    <row r="22" spans="1:10" s="2" customFormat="1" ht="12.95" customHeight="1">
      <c r="A22" s="27"/>
      <c r="B22" s="28"/>
      <c r="C22" s="29"/>
      <c r="D22" s="30"/>
      <c r="E22" s="31"/>
      <c r="F22" s="145"/>
      <c r="G22" s="32"/>
      <c r="H22" s="79"/>
      <c r="I22" s="129"/>
      <c r="J22" s="34"/>
    </row>
    <row r="23" spans="1:10" s="2" customFormat="1" ht="12.95" customHeight="1">
      <c r="A23" s="13"/>
      <c r="B23" s="11"/>
      <c r="C23" s="51"/>
      <c r="D23" s="52"/>
      <c r="E23" s="53"/>
      <c r="F23" s="146"/>
      <c r="G23" s="12"/>
      <c r="H23" s="83"/>
      <c r="I23" s="83"/>
      <c r="J23" s="36"/>
    </row>
    <row r="24" spans="1:10" s="2" customFormat="1" ht="12.95" customHeight="1">
      <c r="A24" s="27"/>
      <c r="B24" s="86"/>
      <c r="C24" s="29"/>
      <c r="D24" s="30"/>
      <c r="E24" s="31"/>
      <c r="F24" s="181"/>
      <c r="G24" s="32"/>
      <c r="H24" s="79"/>
      <c r="I24" s="129"/>
      <c r="J24" s="34"/>
    </row>
    <row r="25" spans="1:10" s="2" customFormat="1" ht="12.95" customHeight="1">
      <c r="A25" s="13"/>
      <c r="B25" s="92"/>
      <c r="C25" s="51"/>
      <c r="D25" s="52"/>
      <c r="E25" s="53"/>
      <c r="F25" s="146"/>
      <c r="G25" s="12"/>
      <c r="H25" s="83"/>
      <c r="I25" s="83"/>
      <c r="J25" s="36"/>
    </row>
    <row r="26" spans="1:10" s="2" customFormat="1" ht="12.95" customHeight="1">
      <c r="A26" s="27"/>
      <c r="B26" s="86"/>
      <c r="C26" s="29"/>
      <c r="D26" s="30"/>
      <c r="E26" s="31"/>
      <c r="F26" s="145"/>
      <c r="G26" s="32"/>
      <c r="H26" s="79"/>
      <c r="I26" s="79"/>
      <c r="J26" s="34"/>
    </row>
    <row r="27" spans="1:10" s="2" customFormat="1" ht="12.95" customHeight="1">
      <c r="A27" s="13"/>
      <c r="B27" s="92"/>
      <c r="C27" s="51"/>
      <c r="D27" s="84"/>
      <c r="E27" s="85"/>
      <c r="F27" s="146"/>
      <c r="G27" s="12"/>
      <c r="H27" s="83"/>
      <c r="I27" s="83"/>
      <c r="J27" s="36"/>
    </row>
    <row r="28" spans="1:10" s="2" customFormat="1" ht="12.95" customHeight="1">
      <c r="A28" s="27"/>
      <c r="B28" s="28"/>
      <c r="C28" s="180"/>
      <c r="D28" s="30"/>
      <c r="E28" s="31"/>
      <c r="F28" s="145"/>
      <c r="G28" s="32"/>
      <c r="H28" s="79"/>
      <c r="I28" s="79"/>
      <c r="J28" s="34"/>
    </row>
    <row r="29" spans="1:10" s="2" customFormat="1" ht="12.95" customHeight="1">
      <c r="A29" s="13"/>
      <c r="B29" s="11"/>
      <c r="C29" s="51"/>
      <c r="D29" s="52"/>
      <c r="E29" s="53"/>
      <c r="F29" s="146"/>
      <c r="G29" s="12"/>
      <c r="H29" s="83"/>
      <c r="I29" s="83"/>
      <c r="J29" s="36"/>
    </row>
    <row r="30" spans="1:10" s="2" customFormat="1" ht="12.95" customHeight="1">
      <c r="A30" s="27"/>
      <c r="B30" s="205"/>
      <c r="C30" s="29"/>
      <c r="D30" s="30"/>
      <c r="E30" s="31"/>
      <c r="F30" s="145"/>
      <c r="G30" s="32"/>
      <c r="H30" s="79"/>
      <c r="I30" s="129"/>
      <c r="J30" s="34"/>
    </row>
    <row r="31" spans="1:10" s="2" customFormat="1" ht="12.95" customHeight="1">
      <c r="A31" s="13"/>
      <c r="B31" s="175"/>
      <c r="C31" s="51"/>
      <c r="D31" s="84"/>
      <c r="E31" s="85"/>
      <c r="F31" s="146"/>
      <c r="G31" s="12"/>
      <c r="H31" s="83"/>
      <c r="I31" s="83"/>
      <c r="J31" s="36"/>
    </row>
    <row r="32" spans="1:10" s="2" customFormat="1" ht="12.95" customHeight="1">
      <c r="A32" s="27"/>
      <c r="B32" s="205"/>
      <c r="C32" s="29"/>
      <c r="D32" s="30"/>
      <c r="E32" s="31"/>
      <c r="F32" s="145"/>
      <c r="G32" s="32"/>
      <c r="H32" s="79"/>
      <c r="I32" s="129"/>
      <c r="J32" s="34"/>
    </row>
    <row r="33" spans="1:10" s="2" customFormat="1" ht="12.95" customHeight="1">
      <c r="A33" s="13"/>
      <c r="B33" s="175"/>
      <c r="C33" s="51"/>
      <c r="D33" s="84"/>
      <c r="E33" s="85"/>
      <c r="F33" s="146"/>
      <c r="G33" s="12"/>
      <c r="H33" s="83"/>
      <c r="I33" s="83"/>
      <c r="J33" s="36"/>
    </row>
    <row r="34" spans="1:10" s="2" customFormat="1" ht="12.95" customHeight="1">
      <c r="A34" s="27"/>
      <c r="B34" s="28"/>
      <c r="C34" s="29"/>
      <c r="D34" s="30"/>
      <c r="E34" s="31"/>
      <c r="F34" s="145"/>
      <c r="G34" s="32"/>
      <c r="H34" s="79"/>
      <c r="I34" s="79"/>
      <c r="J34" s="34"/>
    </row>
    <row r="35" spans="1:10" s="2" customFormat="1" ht="12.95" customHeight="1">
      <c r="A35" s="13"/>
      <c r="B35" s="11"/>
      <c r="C35" s="51"/>
      <c r="D35" s="52"/>
      <c r="E35" s="53"/>
      <c r="F35" s="146"/>
      <c r="G35" s="12"/>
      <c r="H35" s="83"/>
      <c r="I35" s="83"/>
      <c r="J35" s="36"/>
    </row>
    <row r="36" spans="1:10" s="2" customFormat="1" ht="12.95" customHeight="1">
      <c r="A36" s="27"/>
      <c r="B36" s="28"/>
      <c r="C36" s="29"/>
      <c r="D36" s="30"/>
      <c r="E36" s="31"/>
      <c r="F36" s="145"/>
      <c r="G36" s="32"/>
      <c r="H36" s="79"/>
      <c r="I36" s="79"/>
      <c r="J36" s="34"/>
    </row>
    <row r="37" spans="1:10" s="2" customFormat="1" ht="12.95" customHeight="1">
      <c r="A37" s="13"/>
      <c r="B37" s="11"/>
      <c r="C37" s="51"/>
      <c r="D37" s="52"/>
      <c r="E37" s="53"/>
      <c r="F37" s="146"/>
      <c r="G37" s="12"/>
      <c r="H37" s="83"/>
      <c r="I37" s="83"/>
      <c r="J37" s="36"/>
    </row>
    <row r="38" spans="1:10" s="2" customFormat="1" ht="12.95" customHeight="1">
      <c r="A38" s="27"/>
      <c r="B38" s="28"/>
      <c r="C38" s="29"/>
      <c r="D38" s="30"/>
      <c r="E38" s="31"/>
      <c r="F38" s="145"/>
      <c r="G38" s="32"/>
      <c r="H38" s="79"/>
      <c r="I38" s="79"/>
      <c r="J38" s="34"/>
    </row>
    <row r="39" spans="1:10" s="2" customFormat="1" ht="12.95" customHeight="1">
      <c r="A39" s="13"/>
      <c r="B39" s="11"/>
      <c r="C39" s="51"/>
      <c r="D39" s="52"/>
      <c r="E39" s="53"/>
      <c r="F39" s="146"/>
      <c r="G39" s="12"/>
      <c r="H39" s="83"/>
      <c r="I39" s="83"/>
      <c r="J39" s="36"/>
    </row>
    <row r="40" spans="1:10" s="2" customFormat="1" ht="12.75" customHeight="1">
      <c r="A40" s="15"/>
      <c r="B40" s="24"/>
      <c r="C40" s="74"/>
      <c r="D40" s="22"/>
      <c r="E40" s="23"/>
      <c r="F40" s="75"/>
      <c r="G40" s="87"/>
      <c r="H40" s="76"/>
      <c r="I40" s="130"/>
      <c r="J40" s="26"/>
    </row>
    <row r="41" spans="1:10" s="2" customFormat="1" ht="12.95" customHeight="1">
      <c r="A41" s="18"/>
      <c r="B41" s="230" t="s">
        <v>7</v>
      </c>
      <c r="C41" s="170"/>
      <c r="D41" s="88"/>
      <c r="E41" s="89"/>
      <c r="F41" s="173"/>
      <c r="G41" s="95"/>
      <c r="H41" s="215"/>
      <c r="I41" s="215"/>
      <c r="J41" s="90"/>
    </row>
    <row r="42" spans="1:10" s="238" customFormat="1" ht="15">
      <c r="A42" s="49"/>
      <c r="B42" s="49"/>
      <c r="C42" s="49"/>
      <c r="D42" s="49"/>
      <c r="E42" s="49"/>
      <c r="F42" s="237"/>
      <c r="G42" s="49"/>
      <c r="H42" s="50"/>
      <c r="I42" s="50"/>
      <c r="J42" s="49"/>
    </row>
  </sheetData>
  <phoneticPr fontId="9"/>
  <printOptions horizontalCentered="1" verticalCentered="1"/>
  <pageMargins left="0.39370078740157483" right="0.39370078740157483" top="0.59055118110236227" bottom="0.39370078740157483" header="0.59055118110236227" footer="0.11811023622047245"/>
  <pageSetup paperSize="9" firstPageNumber="8" orientation="landscape" blackAndWhite="1" horizontalDpi="300" verticalDpi="300" r:id="rId1"/>
  <headerFooter alignWithMargins="0">
    <oddFooter>&amp;RNo.&amp;P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J69"/>
  <sheetViews>
    <sheetView showGridLines="0" showZeros="0" view="pageBreakPreview" zoomScaleNormal="100" zoomScaleSheetLayoutView="100" workbookViewId="0">
      <pane xSplit="7" ySplit="3" topLeftCell="H4" activePane="bottomRight" state="frozenSplit"/>
      <selection activeCell="Y110" sqref="Y110"/>
      <selection pane="topRight" activeCell="Y110" sqref="Y110"/>
      <selection pane="bottomLeft" activeCell="Y110" sqref="Y110"/>
      <selection pane="bottomRight" activeCell="J35" sqref="J35"/>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6"/>
      <c r="G1" s="55"/>
      <c r="H1" s="55"/>
      <c r="I1" s="55"/>
      <c r="J1" s="55"/>
    </row>
    <row r="2" spans="1:10" s="2" customFormat="1" ht="12.95" customHeight="1">
      <c r="A2" s="58"/>
      <c r="B2" s="59"/>
      <c r="C2" s="60"/>
      <c r="D2" s="61"/>
      <c r="E2" s="62"/>
      <c r="F2" s="63"/>
      <c r="G2" s="59"/>
      <c r="H2" s="59"/>
      <c r="I2" s="59"/>
      <c r="J2" s="64"/>
    </row>
    <row r="3" spans="1:10" s="2" customFormat="1" ht="12.95" customHeight="1">
      <c r="A3" s="18" t="s">
        <v>1</v>
      </c>
      <c r="B3" s="95" t="s">
        <v>14</v>
      </c>
      <c r="C3" s="65" t="s">
        <v>15</v>
      </c>
      <c r="D3" s="66"/>
      <c r="E3" s="67"/>
      <c r="F3" s="68" t="s">
        <v>16</v>
      </c>
      <c r="G3" s="95" t="s">
        <v>17</v>
      </c>
      <c r="H3" s="69" t="s">
        <v>18</v>
      </c>
      <c r="I3" s="69" t="s">
        <v>19</v>
      </c>
      <c r="J3" s="96" t="s">
        <v>20</v>
      </c>
    </row>
    <row r="4" spans="1:10" s="2" customFormat="1" ht="12.95" customHeight="1">
      <c r="A4" s="19"/>
      <c r="B4" s="306"/>
      <c r="C4" s="70"/>
      <c r="D4" s="71"/>
      <c r="E4" s="72"/>
      <c r="F4" s="153"/>
      <c r="G4" s="94"/>
      <c r="H4" s="73"/>
      <c r="I4" s="73"/>
      <c r="J4" s="97"/>
    </row>
    <row r="5" spans="1:10" s="2" customFormat="1" ht="12.95" customHeight="1">
      <c r="A5" s="15">
        <v>9</v>
      </c>
      <c r="B5" s="316" t="s">
        <v>56</v>
      </c>
      <c r="C5" s="74"/>
      <c r="D5" s="22"/>
      <c r="E5" s="23"/>
      <c r="F5" s="75"/>
      <c r="G5" s="24"/>
      <c r="H5" s="76"/>
      <c r="I5" s="76"/>
      <c r="J5" s="77"/>
    </row>
    <row r="6" spans="1:10" s="2" customFormat="1" ht="12.95" customHeight="1">
      <c r="A6" s="27"/>
      <c r="B6" s="28"/>
      <c r="C6" s="180"/>
      <c r="D6" s="30"/>
      <c r="E6" s="31"/>
      <c r="F6" s="78"/>
      <c r="G6" s="32"/>
      <c r="H6" s="79"/>
      <c r="I6" s="79"/>
      <c r="J6" s="80"/>
    </row>
    <row r="7" spans="1:10" s="2" customFormat="1" ht="12.95" customHeight="1">
      <c r="A7" s="13"/>
      <c r="B7" s="12"/>
      <c r="C7" s="81"/>
      <c r="D7" s="52"/>
      <c r="E7" s="53"/>
      <c r="F7" s="82"/>
      <c r="G7" s="12"/>
      <c r="H7" s="83"/>
      <c r="I7" s="83"/>
      <c r="J7" s="159"/>
    </row>
    <row r="8" spans="1:10" s="2" customFormat="1" ht="12.95" customHeight="1">
      <c r="A8" s="27"/>
      <c r="B8" s="205"/>
      <c r="C8" s="29" t="s">
        <v>340</v>
      </c>
      <c r="D8" s="30"/>
      <c r="E8" s="31"/>
      <c r="F8" s="136"/>
      <c r="G8" s="32"/>
      <c r="H8" s="79"/>
      <c r="I8" s="129"/>
      <c r="J8" s="34"/>
    </row>
    <row r="9" spans="1:10" s="2" customFormat="1" ht="12.95" customHeight="1">
      <c r="A9" s="231"/>
      <c r="B9" s="92" t="s">
        <v>133</v>
      </c>
      <c r="C9" s="51" t="s">
        <v>165</v>
      </c>
      <c r="D9" s="52"/>
      <c r="E9" s="53"/>
      <c r="F9" s="137">
        <v>0.2</v>
      </c>
      <c r="G9" s="12" t="s">
        <v>27</v>
      </c>
      <c r="H9" s="83"/>
      <c r="I9" s="83"/>
      <c r="J9" s="36"/>
    </row>
    <row r="10" spans="1:10" s="2" customFormat="1" ht="12.95" customHeight="1">
      <c r="A10" s="27"/>
      <c r="B10" s="28"/>
      <c r="C10" s="29" t="s">
        <v>340</v>
      </c>
      <c r="D10" s="30"/>
      <c r="E10" s="31"/>
      <c r="F10" s="136"/>
      <c r="G10" s="32"/>
      <c r="H10" s="79"/>
      <c r="I10" s="129"/>
      <c r="J10" s="34"/>
    </row>
    <row r="11" spans="1:10" s="2" customFormat="1" ht="12.95" customHeight="1">
      <c r="A11" s="13"/>
      <c r="B11" s="11" t="s">
        <v>50</v>
      </c>
      <c r="C11" s="51" t="s">
        <v>341</v>
      </c>
      <c r="D11" s="84"/>
      <c r="E11" s="85"/>
      <c r="F11" s="137">
        <v>0.3</v>
      </c>
      <c r="G11" s="12" t="s">
        <v>27</v>
      </c>
      <c r="H11" s="83"/>
      <c r="I11" s="83"/>
      <c r="J11" s="36"/>
    </row>
    <row r="12" spans="1:10" s="2" customFormat="1" ht="12.95" customHeight="1">
      <c r="A12" s="27"/>
      <c r="B12" s="28"/>
      <c r="C12" s="29" t="s">
        <v>340</v>
      </c>
      <c r="D12" s="30"/>
      <c r="E12" s="31"/>
      <c r="F12" s="136"/>
      <c r="G12" s="32"/>
      <c r="H12" s="79"/>
      <c r="I12" s="129"/>
      <c r="J12" s="34"/>
    </row>
    <row r="13" spans="1:10" s="2" customFormat="1" ht="12.95" customHeight="1">
      <c r="A13" s="13"/>
      <c r="B13" s="11" t="s">
        <v>50</v>
      </c>
      <c r="C13" s="51" t="s">
        <v>342</v>
      </c>
      <c r="D13" s="52"/>
      <c r="E13" s="53"/>
      <c r="F13" s="137">
        <v>0.3</v>
      </c>
      <c r="G13" s="12" t="s">
        <v>27</v>
      </c>
      <c r="H13" s="83"/>
      <c r="I13" s="83"/>
      <c r="J13" s="36"/>
    </row>
    <row r="14" spans="1:10" s="2" customFormat="1" ht="12.95" customHeight="1">
      <c r="A14" s="27"/>
      <c r="B14" s="28"/>
      <c r="C14" s="29" t="s">
        <v>344</v>
      </c>
      <c r="D14" s="30"/>
      <c r="E14" s="31"/>
      <c r="F14" s="136"/>
      <c r="G14" s="32"/>
      <c r="H14" s="79"/>
      <c r="I14" s="129"/>
      <c r="J14" s="34"/>
    </row>
    <row r="15" spans="1:10" s="2" customFormat="1" ht="12.95" customHeight="1">
      <c r="A15" s="13"/>
      <c r="B15" s="11" t="s">
        <v>343</v>
      </c>
      <c r="C15" s="51" t="s">
        <v>345</v>
      </c>
      <c r="D15" s="52"/>
      <c r="E15" s="53"/>
      <c r="F15" s="137">
        <v>0.1</v>
      </c>
      <c r="G15" s="12" t="s">
        <v>27</v>
      </c>
      <c r="H15" s="83"/>
      <c r="I15" s="83"/>
      <c r="J15" s="36"/>
    </row>
    <row r="16" spans="1:10" s="2" customFormat="1" ht="12.95" customHeight="1">
      <c r="A16" s="27"/>
      <c r="B16" s="28"/>
      <c r="C16" s="29" t="s">
        <v>346</v>
      </c>
      <c r="D16" s="30"/>
      <c r="E16" s="31"/>
      <c r="F16" s="136"/>
      <c r="G16" s="32"/>
      <c r="H16" s="79"/>
      <c r="I16" s="79"/>
      <c r="J16" s="34"/>
    </row>
    <row r="17" spans="1:10" s="2" customFormat="1" ht="12.95" customHeight="1">
      <c r="A17" s="13"/>
      <c r="B17" s="11" t="s">
        <v>50</v>
      </c>
      <c r="C17" s="51" t="s">
        <v>347</v>
      </c>
      <c r="D17" s="52"/>
      <c r="E17" s="53"/>
      <c r="F17" s="137">
        <v>0.8</v>
      </c>
      <c r="G17" s="12" t="s">
        <v>27</v>
      </c>
      <c r="H17" s="83"/>
      <c r="I17" s="83"/>
      <c r="J17" s="36"/>
    </row>
    <row r="18" spans="1:10" s="2" customFormat="1" ht="12.95" customHeight="1">
      <c r="A18" s="27"/>
      <c r="B18" s="28"/>
      <c r="C18" s="29"/>
      <c r="D18" s="30"/>
      <c r="E18" s="31"/>
      <c r="F18" s="136"/>
      <c r="G18" s="32"/>
      <c r="H18" s="79"/>
      <c r="I18" s="79"/>
      <c r="J18" s="34"/>
    </row>
    <row r="19" spans="1:10" s="2" customFormat="1" ht="12.95" customHeight="1">
      <c r="A19" s="13"/>
      <c r="B19" s="11"/>
      <c r="C19" s="51"/>
      <c r="D19" s="52"/>
      <c r="E19" s="53"/>
      <c r="F19" s="137"/>
      <c r="G19" s="12"/>
      <c r="H19" s="83"/>
      <c r="I19" s="83"/>
      <c r="J19" s="36"/>
    </row>
    <row r="20" spans="1:10" s="2" customFormat="1" ht="12.95" customHeight="1">
      <c r="A20" s="27"/>
      <c r="B20" s="28"/>
      <c r="C20" s="29" t="s">
        <v>671</v>
      </c>
      <c r="D20" s="30"/>
      <c r="E20" s="31"/>
      <c r="F20" s="136"/>
      <c r="G20" s="32"/>
      <c r="H20" s="79"/>
      <c r="I20" s="79"/>
      <c r="J20" s="34"/>
    </row>
    <row r="21" spans="1:10" s="2" customFormat="1" ht="12.95" customHeight="1">
      <c r="A21" s="13"/>
      <c r="B21" s="11" t="s">
        <v>348</v>
      </c>
      <c r="C21" s="51" t="s">
        <v>672</v>
      </c>
      <c r="D21" s="52"/>
      <c r="E21" s="53"/>
      <c r="F21" s="137">
        <v>71.099999999999994</v>
      </c>
      <c r="G21" s="12" t="s">
        <v>73</v>
      </c>
      <c r="H21" s="83"/>
      <c r="I21" s="83"/>
      <c r="J21" s="36"/>
    </row>
    <row r="22" spans="1:10" s="2" customFormat="1" ht="12.95" customHeight="1">
      <c r="A22" s="27"/>
      <c r="B22" s="28"/>
      <c r="C22" s="29"/>
      <c r="D22" s="30"/>
      <c r="E22" s="31"/>
      <c r="F22" s="136"/>
      <c r="G22" s="32"/>
      <c r="H22" s="79"/>
      <c r="I22" s="129"/>
      <c r="J22" s="34"/>
    </row>
    <row r="23" spans="1:10" s="2" customFormat="1" ht="12.95" customHeight="1">
      <c r="A23" s="13"/>
      <c r="B23" s="11" t="s">
        <v>656</v>
      </c>
      <c r="C23" s="51"/>
      <c r="D23" s="52"/>
      <c r="E23" s="53"/>
      <c r="F23" s="137">
        <v>28.2</v>
      </c>
      <c r="G23" s="12" t="s">
        <v>659</v>
      </c>
      <c r="H23" s="83"/>
      <c r="I23" s="83"/>
      <c r="J23" s="36"/>
    </row>
    <row r="24" spans="1:10" s="2" customFormat="1" ht="12.95" customHeight="1">
      <c r="A24" s="27"/>
      <c r="B24" s="28"/>
      <c r="C24" s="29"/>
      <c r="D24" s="30"/>
      <c r="E24" s="31"/>
      <c r="F24" s="136"/>
      <c r="G24" s="232"/>
      <c r="H24" s="79"/>
      <c r="I24" s="129"/>
      <c r="J24" s="34"/>
    </row>
    <row r="25" spans="1:10" s="2" customFormat="1" ht="12.75" customHeight="1">
      <c r="A25" s="13"/>
      <c r="B25" s="11" t="s">
        <v>657</v>
      </c>
      <c r="C25" s="51"/>
      <c r="D25" s="52"/>
      <c r="E25" s="53"/>
      <c r="F25" s="137">
        <v>5</v>
      </c>
      <c r="G25" s="12" t="s">
        <v>659</v>
      </c>
      <c r="H25" s="83"/>
      <c r="I25" s="83"/>
      <c r="J25" s="36"/>
    </row>
    <row r="26" spans="1:10" s="2" customFormat="1" ht="12.95" customHeight="1">
      <c r="A26" s="27"/>
      <c r="B26" s="28"/>
      <c r="C26" s="29"/>
      <c r="D26" s="30"/>
      <c r="E26" s="31"/>
      <c r="F26" s="136"/>
      <c r="G26" s="32"/>
      <c r="H26" s="79"/>
      <c r="I26" s="129"/>
      <c r="J26" s="34"/>
    </row>
    <row r="27" spans="1:10" s="2" customFormat="1" ht="12.95" customHeight="1">
      <c r="A27" s="231"/>
      <c r="B27" s="208" t="s">
        <v>658</v>
      </c>
      <c r="C27" s="51"/>
      <c r="D27" s="52"/>
      <c r="E27" s="53"/>
      <c r="F27" s="137">
        <v>22.2</v>
      </c>
      <c r="G27" s="12" t="s">
        <v>213</v>
      </c>
      <c r="H27" s="83"/>
      <c r="I27" s="83"/>
      <c r="J27" s="36"/>
    </row>
    <row r="28" spans="1:10" s="2" customFormat="1" ht="12.95" customHeight="1">
      <c r="A28" s="27"/>
      <c r="B28" s="86"/>
      <c r="C28" s="29"/>
      <c r="D28" s="30"/>
      <c r="E28" s="31"/>
      <c r="F28" s="136"/>
      <c r="G28" s="32"/>
      <c r="H28" s="79"/>
      <c r="I28" s="129"/>
      <c r="J28" s="34"/>
    </row>
    <row r="29" spans="1:10" s="2" customFormat="1" ht="12.75" customHeight="1">
      <c r="A29" s="231"/>
      <c r="B29" s="175"/>
      <c r="C29" s="51"/>
      <c r="D29" s="84"/>
      <c r="E29" s="85"/>
      <c r="F29" s="137"/>
      <c r="G29" s="12"/>
      <c r="H29" s="83"/>
      <c r="I29" s="83"/>
      <c r="J29" s="36"/>
    </row>
    <row r="30" spans="1:10" s="2" customFormat="1" ht="12.95" customHeight="1">
      <c r="A30" s="27"/>
      <c r="B30" s="28"/>
      <c r="C30" s="29"/>
      <c r="D30" s="30"/>
      <c r="E30" s="31"/>
      <c r="F30" s="136"/>
      <c r="G30" s="32"/>
      <c r="H30" s="79"/>
      <c r="I30" s="129"/>
      <c r="J30" s="34"/>
    </row>
    <row r="31" spans="1:10" s="2" customFormat="1" ht="12.95" customHeight="1">
      <c r="A31" s="13"/>
      <c r="B31" s="11"/>
      <c r="C31" s="51"/>
      <c r="D31" s="52"/>
      <c r="E31" s="53"/>
      <c r="F31" s="137"/>
      <c r="G31" s="12"/>
      <c r="H31" s="83"/>
      <c r="I31" s="83"/>
      <c r="J31" s="36"/>
    </row>
    <row r="32" spans="1:10" s="2" customFormat="1" ht="12.75" customHeight="1">
      <c r="A32" s="27"/>
      <c r="B32" s="28"/>
      <c r="C32" s="29"/>
      <c r="D32" s="30"/>
      <c r="E32" s="31"/>
      <c r="F32" s="136"/>
      <c r="G32" s="232"/>
      <c r="H32" s="79"/>
      <c r="I32" s="129"/>
      <c r="J32" s="34"/>
    </row>
    <row r="33" spans="1:10" s="2" customFormat="1" ht="12.95" customHeight="1">
      <c r="A33" s="13"/>
      <c r="B33" s="11"/>
      <c r="C33" s="51"/>
      <c r="D33" s="52"/>
      <c r="E33" s="53"/>
      <c r="F33" s="137"/>
      <c r="G33" s="12"/>
      <c r="H33" s="83"/>
      <c r="I33" s="83"/>
      <c r="J33" s="36"/>
    </row>
    <row r="34" spans="1:10" s="49" customFormat="1" ht="12.95" customHeight="1">
      <c r="A34" s="114"/>
      <c r="B34" s="234"/>
      <c r="C34" s="29"/>
      <c r="D34" s="30"/>
      <c r="E34" s="31"/>
      <c r="F34" s="136"/>
      <c r="G34" s="32"/>
      <c r="H34" s="126"/>
      <c r="I34" s="129"/>
      <c r="J34" s="34"/>
    </row>
    <row r="35" spans="1:10" s="2" customFormat="1" ht="12.95" customHeight="1">
      <c r="A35" s="13"/>
      <c r="B35" s="208"/>
      <c r="C35" s="51"/>
      <c r="D35" s="52"/>
      <c r="E35" s="53"/>
      <c r="F35" s="137"/>
      <c r="G35" s="12"/>
      <c r="H35" s="83"/>
      <c r="I35" s="83"/>
      <c r="J35" s="36"/>
    </row>
    <row r="36" spans="1:10" s="2" customFormat="1" ht="12.95" customHeight="1">
      <c r="A36" s="27"/>
      <c r="B36" s="86"/>
      <c r="C36" s="29"/>
      <c r="D36" s="30"/>
      <c r="E36" s="31"/>
      <c r="F36" s="136"/>
      <c r="G36" s="32"/>
      <c r="H36" s="33"/>
      <c r="I36" s="129"/>
      <c r="J36" s="34"/>
    </row>
    <row r="37" spans="1:10" s="2" customFormat="1" ht="12.95" customHeight="1">
      <c r="A37" s="13"/>
      <c r="B37" s="92"/>
      <c r="C37" s="51"/>
      <c r="D37" s="84"/>
      <c r="E37" s="85"/>
      <c r="F37" s="137"/>
      <c r="G37" s="12"/>
      <c r="H37" s="83"/>
      <c r="I37" s="83"/>
      <c r="J37" s="36"/>
    </row>
    <row r="38" spans="1:10" s="2" customFormat="1" ht="12.95" customHeight="1">
      <c r="A38" s="27"/>
      <c r="B38" s="86"/>
      <c r="C38" s="29"/>
      <c r="D38" s="30"/>
      <c r="E38" s="31"/>
      <c r="F38" s="78"/>
      <c r="G38" s="32"/>
      <c r="H38" s="79"/>
      <c r="I38" s="79"/>
      <c r="J38" s="34"/>
    </row>
    <row r="39" spans="1:10" s="2" customFormat="1" ht="12.95" customHeight="1">
      <c r="A39" s="235"/>
      <c r="B39" s="92"/>
      <c r="C39" s="51"/>
      <c r="D39" s="84"/>
      <c r="E39" s="85"/>
      <c r="F39" s="82"/>
      <c r="G39" s="12"/>
      <c r="H39" s="83"/>
      <c r="I39" s="83"/>
      <c r="J39" s="36"/>
    </row>
    <row r="40" spans="1:10" s="2" customFormat="1" ht="12.75" customHeight="1">
      <c r="A40" s="15"/>
      <c r="B40" s="28"/>
      <c r="C40" s="21"/>
      <c r="D40" s="22"/>
      <c r="E40" s="23"/>
      <c r="F40" s="75"/>
      <c r="G40" s="87"/>
      <c r="H40" s="76"/>
      <c r="I40" s="76"/>
      <c r="J40" s="26"/>
    </row>
    <row r="41" spans="1:10" s="2" customFormat="1" ht="12.95" customHeight="1">
      <c r="A41" s="18"/>
      <c r="B41" s="95" t="s">
        <v>46</v>
      </c>
      <c r="C41" s="170"/>
      <c r="D41" s="88"/>
      <c r="E41" s="89"/>
      <c r="F41" s="173"/>
      <c r="G41" s="95"/>
      <c r="H41" s="113"/>
      <c r="I41" s="215"/>
      <c r="J41" s="17"/>
    </row>
    <row r="43" spans="1:10">
      <c r="F43" s="91">
        <f>SUM(F8:F25)</f>
        <v>106</v>
      </c>
    </row>
    <row r="44" spans="1:10">
      <c r="H44" s="344"/>
    </row>
    <row r="45" spans="1:10">
      <c r="H45" s="345"/>
    </row>
    <row r="46" spans="1:10">
      <c r="F46" s="78"/>
      <c r="H46" s="345"/>
    </row>
    <row r="47" spans="1:10">
      <c r="F47" s="82">
        <v>0.61</v>
      </c>
      <c r="H47" s="345">
        <f>F47/9*166</f>
        <v>11.25111111111111</v>
      </c>
    </row>
    <row r="48" spans="1:10">
      <c r="F48" s="78"/>
      <c r="H48" s="345"/>
    </row>
    <row r="49" spans="6:8">
      <c r="F49" s="82">
        <v>0.42</v>
      </c>
      <c r="H49" s="345">
        <f>F49/9*166</f>
        <v>7.7466666666666661</v>
      </c>
    </row>
    <row r="50" spans="6:8">
      <c r="F50" s="78"/>
      <c r="H50" s="345"/>
    </row>
    <row r="51" spans="6:8">
      <c r="F51" s="82">
        <v>0.04</v>
      </c>
      <c r="H51" s="345">
        <f>F51/9*166</f>
        <v>0.73777777777777775</v>
      </c>
    </row>
    <row r="52" spans="6:8">
      <c r="F52" s="78"/>
      <c r="H52" s="345"/>
    </row>
    <row r="53" spans="6:8">
      <c r="F53" s="82">
        <v>1.1599999999999999</v>
      </c>
      <c r="H53" s="345">
        <f>F53/9*166</f>
        <v>21.395555555555553</v>
      </c>
    </row>
    <row r="54" spans="6:8">
      <c r="F54" s="78"/>
      <c r="H54" s="345"/>
    </row>
    <row r="55" spans="6:8">
      <c r="F55" s="82">
        <v>0.32</v>
      </c>
      <c r="H55" s="345">
        <f>F55/9*166</f>
        <v>5.902222222222222</v>
      </c>
    </row>
    <row r="56" spans="6:8">
      <c r="F56" s="78"/>
      <c r="H56" s="345"/>
    </row>
    <row r="57" spans="6:8">
      <c r="F57" s="82">
        <v>0.04</v>
      </c>
      <c r="H57" s="345">
        <f>F57/9*166</f>
        <v>0.73777777777777775</v>
      </c>
    </row>
    <row r="58" spans="6:8">
      <c r="F58" s="78"/>
      <c r="H58" s="345"/>
    </row>
    <row r="59" spans="6:8">
      <c r="F59" s="82">
        <v>0.03</v>
      </c>
      <c r="H59" s="345">
        <f>F59/9*166</f>
        <v>0.55333333333333334</v>
      </c>
    </row>
    <row r="60" spans="6:8">
      <c r="F60" s="78"/>
      <c r="H60" s="345"/>
    </row>
    <row r="61" spans="6:8">
      <c r="F61" s="82">
        <v>0.14000000000000001</v>
      </c>
      <c r="H61" s="345">
        <f>F61/9*166</f>
        <v>2.5822222222222226</v>
      </c>
    </row>
    <row r="62" spans="6:8">
      <c r="F62" s="78"/>
      <c r="H62" s="345"/>
    </row>
    <row r="63" spans="6:8">
      <c r="F63" s="82">
        <v>11.8</v>
      </c>
      <c r="H63" s="345">
        <f>F63/9*166</f>
        <v>217.64444444444445</v>
      </c>
    </row>
    <row r="64" spans="6:8">
      <c r="F64" s="78"/>
      <c r="H64" s="345"/>
    </row>
    <row r="65" spans="6:8">
      <c r="F65" s="82">
        <v>19.600000000000001</v>
      </c>
      <c r="H65" s="345">
        <f>F65/9*166</f>
        <v>361.51111111111118</v>
      </c>
    </row>
    <row r="66" spans="6:8">
      <c r="H66" s="345"/>
    </row>
    <row r="67" spans="6:8">
      <c r="H67" s="345"/>
    </row>
    <row r="68" spans="6:8">
      <c r="H68" s="344"/>
    </row>
    <row r="69" spans="6:8">
      <c r="H69" s="344"/>
    </row>
  </sheetData>
  <phoneticPr fontId="9"/>
  <printOptions horizontalCentered="1" verticalCentered="1"/>
  <pageMargins left="0.39370078740157483" right="0.39370078740157483" top="0.59055118110236227" bottom="0.39370078740157483" header="0.59055118110236227" footer="0.11811023622047245"/>
  <pageSetup paperSize="9" firstPageNumber="9" orientation="landscape" blackAndWhite="1" horizontalDpi="300" verticalDpi="300" r:id="rId1"/>
  <headerFooter alignWithMargins="0">
    <oddFooter>&amp;RNo.&amp;P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J42"/>
  <sheetViews>
    <sheetView showGridLines="0" showZeros="0" view="pageBreakPreview" zoomScaleNormal="100" zoomScaleSheetLayoutView="100" workbookViewId="0">
      <pane xSplit="5" topLeftCell="F1" activePane="topRight" state="frozen"/>
      <selection activeCell="Y110" sqref="Y110"/>
      <selection pane="topRight" activeCell="I28" sqref="I28"/>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2"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5"/>
      <c r="G1" s="55"/>
      <c r="H1" s="55"/>
      <c r="I1" s="55"/>
      <c r="J1" s="55"/>
    </row>
    <row r="2" spans="1:10" s="2" customFormat="1" ht="12.95" customHeight="1">
      <c r="A2" s="58"/>
      <c r="B2" s="59"/>
      <c r="C2" s="60"/>
      <c r="D2" s="61"/>
      <c r="E2" s="62"/>
      <c r="F2" s="59"/>
      <c r="G2" s="59"/>
      <c r="H2" s="59"/>
      <c r="I2" s="59"/>
      <c r="J2" s="64"/>
    </row>
    <row r="3" spans="1:10" s="2" customFormat="1" ht="12.95" customHeight="1">
      <c r="A3" s="18" t="s">
        <v>1</v>
      </c>
      <c r="B3" s="95" t="s">
        <v>14</v>
      </c>
      <c r="C3" s="65" t="s">
        <v>15</v>
      </c>
      <c r="D3" s="66"/>
      <c r="E3" s="67"/>
      <c r="F3" s="95" t="s">
        <v>16</v>
      </c>
      <c r="G3" s="95" t="s">
        <v>17</v>
      </c>
      <c r="H3" s="69" t="s">
        <v>18</v>
      </c>
      <c r="I3" s="69" t="s">
        <v>19</v>
      </c>
      <c r="J3" s="96" t="s">
        <v>20</v>
      </c>
    </row>
    <row r="4" spans="1:10" s="2" customFormat="1" ht="12.95" customHeight="1">
      <c r="A4" s="19"/>
      <c r="B4" s="306"/>
      <c r="C4" s="70"/>
      <c r="D4" s="71"/>
      <c r="E4" s="72"/>
      <c r="F4" s="98"/>
      <c r="G4" s="94"/>
      <c r="H4" s="73"/>
      <c r="I4" s="73"/>
      <c r="J4" s="97"/>
    </row>
    <row r="5" spans="1:10" s="2" customFormat="1" ht="12.95" customHeight="1">
      <c r="A5" s="15">
        <v>10</v>
      </c>
      <c r="B5" s="11" t="s">
        <v>201</v>
      </c>
      <c r="C5" s="81"/>
      <c r="D5" s="52"/>
      <c r="E5" s="53"/>
      <c r="F5" s="99"/>
      <c r="G5" s="24"/>
      <c r="H5" s="76"/>
      <c r="I5" s="130"/>
      <c r="J5" s="77"/>
    </row>
    <row r="6" spans="1:10" s="2" customFormat="1" ht="12.95" customHeight="1">
      <c r="A6" s="27"/>
      <c r="B6" s="132"/>
      <c r="C6" s="105"/>
      <c r="D6" s="105"/>
      <c r="E6" s="133"/>
      <c r="F6" s="415"/>
      <c r="G6" s="32"/>
      <c r="H6" s="79"/>
      <c r="I6" s="129"/>
      <c r="J6" s="34"/>
    </row>
    <row r="7" spans="1:10" s="2" customFormat="1" ht="12.95" customHeight="1">
      <c r="A7" s="13"/>
      <c r="B7" s="198" t="s">
        <v>148</v>
      </c>
      <c r="C7" s="102"/>
      <c r="D7" s="103"/>
      <c r="E7" s="104"/>
      <c r="F7" s="416"/>
      <c r="G7" s="12"/>
      <c r="H7" s="83"/>
      <c r="I7" s="83"/>
      <c r="J7" s="36"/>
    </row>
    <row r="8" spans="1:10" s="2" customFormat="1" ht="12.95" customHeight="1">
      <c r="A8" s="27"/>
      <c r="B8" s="112"/>
      <c r="C8" s="29"/>
      <c r="D8" s="30"/>
      <c r="E8" s="31"/>
      <c r="F8" s="417"/>
      <c r="G8" s="32"/>
      <c r="H8" s="79"/>
      <c r="I8" s="129"/>
      <c r="J8" s="34"/>
    </row>
    <row r="9" spans="1:10" s="2" customFormat="1" ht="12.95" customHeight="1">
      <c r="A9" s="13"/>
      <c r="B9" s="11" t="s">
        <v>349</v>
      </c>
      <c r="C9" s="51" t="s">
        <v>350</v>
      </c>
      <c r="D9" s="52"/>
      <c r="E9" s="53"/>
      <c r="F9" s="416">
        <v>5</v>
      </c>
      <c r="G9" s="12" t="s">
        <v>107</v>
      </c>
      <c r="H9" s="83"/>
      <c r="I9" s="83"/>
      <c r="J9" s="36"/>
    </row>
    <row r="10" spans="1:10" s="2" customFormat="1" ht="12.95" customHeight="1">
      <c r="A10" s="27"/>
      <c r="B10" s="112"/>
      <c r="C10" s="29"/>
      <c r="D10" s="30"/>
      <c r="E10" s="31"/>
      <c r="F10" s="415"/>
      <c r="G10" s="32"/>
      <c r="H10" s="79"/>
      <c r="I10" s="129"/>
      <c r="J10" s="34"/>
    </row>
    <row r="11" spans="1:10" s="2" customFormat="1" ht="12.95" customHeight="1">
      <c r="A11" s="13"/>
      <c r="B11" s="11" t="s">
        <v>351</v>
      </c>
      <c r="C11" s="51" t="s">
        <v>352</v>
      </c>
      <c r="D11" s="103"/>
      <c r="E11" s="104"/>
      <c r="F11" s="416">
        <v>23.2</v>
      </c>
      <c r="G11" s="12" t="s">
        <v>121</v>
      </c>
      <c r="H11" s="83"/>
      <c r="I11" s="83"/>
      <c r="J11" s="36"/>
    </row>
    <row r="12" spans="1:10" s="2" customFormat="1" ht="12.95" customHeight="1">
      <c r="A12" s="27"/>
      <c r="B12" s="86"/>
      <c r="C12" s="29"/>
      <c r="D12" s="30"/>
      <c r="E12" s="31"/>
      <c r="F12" s="415"/>
      <c r="G12" s="32"/>
      <c r="H12" s="79"/>
      <c r="I12" s="129"/>
      <c r="J12" s="34"/>
    </row>
    <row r="13" spans="1:10" s="2" customFormat="1" ht="12.95" customHeight="1">
      <c r="A13" s="13"/>
      <c r="B13" s="92"/>
      <c r="C13" s="51"/>
      <c r="D13" s="52"/>
      <c r="E13" s="53"/>
      <c r="F13" s="416"/>
      <c r="G13" s="12"/>
      <c r="H13" s="83"/>
      <c r="I13" s="83"/>
      <c r="J13" s="36"/>
    </row>
    <row r="14" spans="1:10" s="2" customFormat="1" ht="12.95" customHeight="1">
      <c r="A14" s="27"/>
      <c r="B14" s="127"/>
      <c r="C14" s="29"/>
      <c r="D14" s="30"/>
      <c r="E14" s="31"/>
      <c r="F14" s="417"/>
      <c r="G14" s="32"/>
      <c r="H14" s="79"/>
      <c r="I14" s="129"/>
      <c r="J14" s="34"/>
    </row>
    <row r="15" spans="1:10" s="2" customFormat="1" ht="12.95" customHeight="1">
      <c r="A15" s="13"/>
      <c r="B15" s="92"/>
      <c r="C15" s="51"/>
      <c r="D15" s="103"/>
      <c r="E15" s="104"/>
      <c r="F15" s="416"/>
      <c r="G15" s="12"/>
      <c r="H15" s="83"/>
      <c r="I15" s="83"/>
      <c r="J15" s="36"/>
    </row>
    <row r="16" spans="1:10" s="2" customFormat="1" ht="12.95" customHeight="1">
      <c r="A16" s="27"/>
      <c r="B16" s="115"/>
      <c r="C16" s="29"/>
      <c r="D16" s="30"/>
      <c r="E16" s="31"/>
      <c r="F16" s="418"/>
      <c r="G16" s="32"/>
      <c r="H16" s="79"/>
      <c r="I16" s="129"/>
      <c r="J16" s="109"/>
    </row>
    <row r="17" spans="1:10" s="2" customFormat="1" ht="12.95" customHeight="1">
      <c r="A17" s="13"/>
      <c r="B17" s="92"/>
      <c r="C17" s="51"/>
      <c r="D17" s="52"/>
      <c r="E17" s="53"/>
      <c r="F17" s="419"/>
      <c r="G17" s="12"/>
      <c r="H17" s="83"/>
      <c r="I17" s="83"/>
      <c r="J17" s="108"/>
    </row>
    <row r="18" spans="1:10" s="2" customFormat="1" ht="12.95" customHeight="1">
      <c r="A18" s="27"/>
      <c r="B18" s="112"/>
      <c r="C18" s="29"/>
      <c r="D18" s="30"/>
      <c r="E18" s="31"/>
      <c r="F18" s="420"/>
      <c r="G18" s="32"/>
      <c r="H18" s="79"/>
      <c r="I18" s="129"/>
      <c r="J18" s="109"/>
    </row>
    <row r="19" spans="1:10" s="2" customFormat="1" ht="12.95" customHeight="1">
      <c r="A19" s="13"/>
      <c r="B19" s="11"/>
      <c r="C19" s="51"/>
      <c r="D19" s="52"/>
      <c r="E19" s="53"/>
      <c r="F19" s="419"/>
      <c r="G19" s="12"/>
      <c r="H19" s="83"/>
      <c r="I19" s="83"/>
      <c r="J19" s="108"/>
    </row>
    <row r="20" spans="1:10" s="2" customFormat="1" ht="12.95" customHeight="1">
      <c r="A20" s="27"/>
      <c r="B20" s="111"/>
      <c r="C20" s="29"/>
      <c r="D20" s="30"/>
      <c r="E20" s="31"/>
      <c r="F20" s="418"/>
      <c r="G20" s="32"/>
      <c r="H20" s="79"/>
      <c r="I20" s="129"/>
      <c r="J20" s="109"/>
    </row>
    <row r="21" spans="1:10" s="2" customFormat="1" ht="12.95" customHeight="1">
      <c r="A21" s="13"/>
      <c r="B21" s="11"/>
      <c r="C21" s="51"/>
      <c r="D21" s="52"/>
      <c r="E21" s="53"/>
      <c r="F21" s="419"/>
      <c r="G21" s="12"/>
      <c r="H21" s="83"/>
      <c r="I21" s="83"/>
      <c r="J21" s="108"/>
    </row>
    <row r="22" spans="1:10" s="2" customFormat="1" ht="12.95" customHeight="1">
      <c r="A22" s="27"/>
      <c r="B22" s="28"/>
      <c r="C22" s="29"/>
      <c r="D22" s="30"/>
      <c r="E22" s="31"/>
      <c r="F22" s="415"/>
      <c r="G22" s="32"/>
      <c r="H22" s="79"/>
      <c r="I22" s="129"/>
      <c r="J22" s="34"/>
    </row>
    <row r="23" spans="1:10" s="2" customFormat="1" ht="12.95" customHeight="1">
      <c r="A23" s="13"/>
      <c r="B23" s="92"/>
      <c r="C23" s="51"/>
      <c r="D23" s="52"/>
      <c r="E23" s="53"/>
      <c r="F23" s="416"/>
      <c r="G23" s="12"/>
      <c r="H23" s="83"/>
      <c r="I23" s="83"/>
      <c r="J23" s="36"/>
    </row>
    <row r="24" spans="1:10" s="2" customFormat="1" ht="12.95" customHeight="1">
      <c r="A24" s="27"/>
      <c r="B24" s="112"/>
      <c r="C24" s="29"/>
      <c r="D24" s="30"/>
      <c r="E24" s="31"/>
      <c r="F24" s="420"/>
      <c r="G24" s="32"/>
      <c r="H24" s="79"/>
      <c r="I24" s="129"/>
      <c r="J24" s="109"/>
    </row>
    <row r="25" spans="1:10" s="2" customFormat="1" ht="12.95" customHeight="1">
      <c r="A25" s="13"/>
      <c r="B25" s="198"/>
      <c r="C25" s="51"/>
      <c r="D25" s="52"/>
      <c r="E25" s="53"/>
      <c r="F25" s="419"/>
      <c r="G25" s="12"/>
      <c r="H25" s="83"/>
      <c r="I25" s="83"/>
      <c r="J25" s="108"/>
    </row>
    <row r="26" spans="1:10" s="2" customFormat="1" ht="12.95" customHeight="1">
      <c r="A26" s="27"/>
      <c r="B26" s="112"/>
      <c r="C26" s="29"/>
      <c r="D26" s="30"/>
      <c r="E26" s="31"/>
      <c r="F26" s="418"/>
      <c r="G26" s="32"/>
      <c r="H26" s="79"/>
      <c r="I26" s="129"/>
      <c r="J26" s="109"/>
    </row>
    <row r="27" spans="1:10" s="2" customFormat="1" ht="12.95" customHeight="1">
      <c r="A27" s="13"/>
      <c r="B27" s="11"/>
      <c r="C27" s="51"/>
      <c r="D27" s="52"/>
      <c r="E27" s="53"/>
      <c r="F27" s="419"/>
      <c r="G27" s="12"/>
      <c r="H27" s="83"/>
      <c r="I27" s="83"/>
      <c r="J27" s="108"/>
    </row>
    <row r="28" spans="1:10" s="2" customFormat="1" ht="12.95" customHeight="1">
      <c r="A28" s="27"/>
      <c r="B28" s="110"/>
      <c r="C28" s="29"/>
      <c r="D28" s="30"/>
      <c r="E28" s="31"/>
      <c r="F28" s="415"/>
      <c r="G28" s="32"/>
      <c r="H28" s="79"/>
      <c r="I28" s="129"/>
      <c r="J28" s="109"/>
    </row>
    <row r="29" spans="1:10" s="2" customFormat="1" ht="12.95" customHeight="1">
      <c r="A29" s="13"/>
      <c r="B29" s="11"/>
      <c r="C29" s="51"/>
      <c r="D29" s="52"/>
      <c r="E29" s="53"/>
      <c r="F29" s="416"/>
      <c r="G29" s="12"/>
      <c r="H29" s="83"/>
      <c r="I29" s="83"/>
      <c r="J29" s="108"/>
    </row>
    <row r="30" spans="1:10" s="2" customFormat="1" ht="12.75" customHeight="1">
      <c r="A30" s="15"/>
      <c r="B30" s="110"/>
      <c r="C30" s="29"/>
      <c r="D30" s="30"/>
      <c r="E30" s="31"/>
      <c r="F30" s="421"/>
      <c r="G30" s="87"/>
      <c r="H30" s="79"/>
      <c r="I30" s="129"/>
      <c r="J30" s="34"/>
    </row>
    <row r="31" spans="1:10" s="2" customFormat="1" ht="12.95" customHeight="1">
      <c r="A31" s="15"/>
      <c r="B31" s="11"/>
      <c r="C31" s="51"/>
      <c r="D31" s="52"/>
      <c r="E31" s="53"/>
      <c r="F31" s="421"/>
      <c r="G31" s="12"/>
      <c r="H31" s="83"/>
      <c r="I31" s="83"/>
      <c r="J31" s="36"/>
    </row>
    <row r="32" spans="1:10" s="2" customFormat="1" ht="12.95" customHeight="1">
      <c r="A32" s="27"/>
      <c r="B32" s="112"/>
      <c r="C32" s="29"/>
      <c r="D32" s="30"/>
      <c r="E32" s="31"/>
      <c r="F32" s="418"/>
      <c r="G32" s="32"/>
      <c r="H32" s="79"/>
      <c r="I32" s="129"/>
      <c r="J32" s="26"/>
    </row>
    <row r="33" spans="1:10" s="2" customFormat="1" ht="12.95" customHeight="1">
      <c r="A33" s="13"/>
      <c r="B33" s="11"/>
      <c r="C33" s="51"/>
      <c r="D33" s="52"/>
      <c r="E33" s="53"/>
      <c r="F33" s="419"/>
      <c r="G33" s="12"/>
      <c r="H33" s="83"/>
      <c r="I33" s="83"/>
      <c r="J33" s="26"/>
    </row>
    <row r="34" spans="1:10" s="2" customFormat="1" ht="12.95" customHeight="1">
      <c r="A34" s="27"/>
      <c r="B34" s="112"/>
      <c r="C34" s="29"/>
      <c r="D34" s="30"/>
      <c r="E34" s="31"/>
      <c r="F34" s="420"/>
      <c r="G34" s="32"/>
      <c r="H34" s="79"/>
      <c r="I34" s="129"/>
      <c r="J34" s="109"/>
    </row>
    <row r="35" spans="1:10" s="2" customFormat="1" ht="12.95" customHeight="1">
      <c r="A35" s="13"/>
      <c r="B35" s="11"/>
      <c r="C35" s="51"/>
      <c r="D35" s="52"/>
      <c r="E35" s="53"/>
      <c r="F35" s="419"/>
      <c r="G35" s="12"/>
      <c r="H35" s="83"/>
      <c r="I35" s="83"/>
      <c r="J35" s="108"/>
    </row>
    <row r="36" spans="1:10" s="49" customFormat="1" ht="12.95" customHeight="1">
      <c r="A36" s="114"/>
      <c r="B36" s="112"/>
      <c r="C36" s="29"/>
      <c r="D36" s="30"/>
      <c r="E36" s="31"/>
      <c r="F36" s="422"/>
      <c r="G36" s="118"/>
      <c r="H36" s="79"/>
      <c r="I36" s="129"/>
      <c r="J36" s="119"/>
    </row>
    <row r="37" spans="1:10" s="2" customFormat="1" ht="12.95" customHeight="1">
      <c r="A37" s="13"/>
      <c r="B37" s="11"/>
      <c r="C37" s="51"/>
      <c r="D37" s="52"/>
      <c r="E37" s="53"/>
      <c r="F37" s="419"/>
      <c r="G37" s="12"/>
      <c r="H37" s="83"/>
      <c r="I37" s="83"/>
      <c r="J37" s="108"/>
    </row>
    <row r="38" spans="1:10" s="2" customFormat="1" ht="12.95" customHeight="1">
      <c r="A38" s="27"/>
      <c r="B38" s="112"/>
      <c r="C38" s="29"/>
      <c r="D38" s="30"/>
      <c r="E38" s="31"/>
      <c r="F38" s="356"/>
      <c r="G38" s="32"/>
      <c r="H38" s="357"/>
      <c r="I38" s="357"/>
      <c r="J38" s="109"/>
    </row>
    <row r="39" spans="1:10" s="2" customFormat="1" ht="12.95" customHeight="1">
      <c r="A39" s="13"/>
      <c r="B39" s="11"/>
      <c r="C39" s="51"/>
      <c r="D39" s="52"/>
      <c r="E39" s="53"/>
      <c r="F39" s="358"/>
      <c r="G39" s="12"/>
      <c r="H39" s="359"/>
      <c r="I39" s="359"/>
      <c r="J39" s="108"/>
    </row>
    <row r="40" spans="1:10" s="2" customFormat="1" ht="12.75" customHeight="1">
      <c r="A40" s="15"/>
      <c r="B40" s="106"/>
      <c r="C40" s="74"/>
      <c r="D40" s="22"/>
      <c r="E40" s="23"/>
      <c r="F40" s="354"/>
      <c r="G40" s="87"/>
      <c r="H40" s="355"/>
      <c r="I40" s="361"/>
      <c r="J40" s="26"/>
    </row>
    <row r="41" spans="1:10" s="2" customFormat="1" ht="12.95" customHeight="1">
      <c r="A41" s="18"/>
      <c r="B41" s="95" t="s">
        <v>7</v>
      </c>
      <c r="C41" s="170"/>
      <c r="D41" s="88"/>
      <c r="E41" s="89"/>
      <c r="F41" s="365"/>
      <c r="G41" s="95"/>
      <c r="H41" s="366"/>
      <c r="I41" s="215"/>
      <c r="J41" s="96"/>
    </row>
    <row r="42" spans="1:10">
      <c r="I42" s="355"/>
    </row>
  </sheetData>
  <phoneticPr fontId="9"/>
  <printOptions horizontalCentered="1" verticalCentered="1"/>
  <pageMargins left="0.39370078740157483" right="0.39370078740157483" top="0.59055118110236227" bottom="0.39370078740157483" header="0.59055118110236227" footer="0.11811023622047245"/>
  <pageSetup paperSize="9" firstPageNumber="10" orientation="landscape" blackAndWhite="1" horizontalDpi="300" verticalDpi="300" r:id="rId1"/>
  <headerFooter alignWithMargins="0">
    <oddFooter>&amp;RNo.&amp;P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L79"/>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10" sqref="J10"/>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2" customWidth="1"/>
    <col min="7" max="7" width="6.7109375" style="2" customWidth="1"/>
    <col min="8" max="8" width="14.7109375" style="9" customWidth="1"/>
    <col min="9" max="9" width="18.7109375" style="9" customWidth="1"/>
    <col min="10" max="10" width="23.7109375" style="2" customWidth="1"/>
  </cols>
  <sheetData>
    <row r="1" spans="1:12" s="2" customFormat="1" ht="24" customHeight="1">
      <c r="A1" s="54" t="s">
        <v>22</v>
      </c>
      <c r="B1" s="55"/>
      <c r="C1" s="55"/>
      <c r="D1" s="55"/>
      <c r="E1" s="55"/>
      <c r="F1" s="55"/>
      <c r="G1" s="55"/>
      <c r="H1" s="55"/>
      <c r="I1" s="55"/>
      <c r="J1" s="55"/>
    </row>
    <row r="2" spans="1:12" s="2" customFormat="1" ht="12.95" customHeight="1">
      <c r="A2" s="58"/>
      <c r="B2" s="59"/>
      <c r="C2" s="60"/>
      <c r="D2" s="61"/>
      <c r="E2" s="62"/>
      <c r="F2" s="59"/>
      <c r="G2" s="59"/>
      <c r="H2" s="59"/>
      <c r="I2" s="59"/>
      <c r="J2" s="64"/>
    </row>
    <row r="3" spans="1:12" s="2" customFormat="1" ht="12.95" customHeight="1">
      <c r="A3" s="18" t="s">
        <v>1</v>
      </c>
      <c r="B3" s="95" t="s">
        <v>14</v>
      </c>
      <c r="C3" s="65" t="s">
        <v>15</v>
      </c>
      <c r="D3" s="66"/>
      <c r="E3" s="67"/>
      <c r="F3" s="95" t="s">
        <v>16</v>
      </c>
      <c r="G3" s="95" t="s">
        <v>17</v>
      </c>
      <c r="H3" s="69" t="s">
        <v>18</v>
      </c>
      <c r="I3" s="69" t="s">
        <v>19</v>
      </c>
      <c r="J3" s="96" t="s">
        <v>20</v>
      </c>
    </row>
    <row r="4" spans="1:12" s="2" customFormat="1" ht="12.95" customHeight="1">
      <c r="A4" s="19"/>
      <c r="B4" s="306"/>
      <c r="C4" s="70"/>
      <c r="D4" s="71"/>
      <c r="E4" s="72"/>
      <c r="F4" s="223"/>
      <c r="G4" s="94"/>
      <c r="H4" s="73"/>
      <c r="I4" s="73"/>
      <c r="J4" s="97"/>
    </row>
    <row r="5" spans="1:12" s="2" customFormat="1" ht="12.95" customHeight="1">
      <c r="A5" s="15">
        <v>11</v>
      </c>
      <c r="B5" s="11" t="s">
        <v>57</v>
      </c>
      <c r="C5" s="74"/>
      <c r="D5" s="22"/>
      <c r="E5" s="23"/>
      <c r="F5" s="141"/>
      <c r="G5" s="24"/>
      <c r="H5" s="76"/>
      <c r="I5" s="76"/>
      <c r="J5" s="77"/>
    </row>
    <row r="6" spans="1:12" s="2" customFormat="1" ht="12.95" customHeight="1">
      <c r="A6" s="27"/>
      <c r="B6" s="28"/>
      <c r="C6" s="180"/>
      <c r="D6" s="30"/>
      <c r="E6" s="31"/>
      <c r="F6" s="139"/>
      <c r="G6" s="32"/>
      <c r="H6" s="79"/>
      <c r="I6" s="79"/>
      <c r="J6" s="80"/>
    </row>
    <row r="7" spans="1:12" s="2" customFormat="1" ht="12.95" customHeight="1">
      <c r="A7" s="13"/>
      <c r="B7" s="12" t="s">
        <v>353</v>
      </c>
      <c r="C7" s="81"/>
      <c r="D7" s="52"/>
      <c r="E7" s="53"/>
      <c r="F7" s="138"/>
      <c r="G7" s="12"/>
      <c r="H7" s="83"/>
      <c r="I7" s="83"/>
      <c r="J7" s="159"/>
    </row>
    <row r="8" spans="1:12" s="2" customFormat="1" ht="12.95" customHeight="1">
      <c r="A8" s="27"/>
      <c r="B8" s="382"/>
      <c r="C8" s="29"/>
      <c r="D8" s="30"/>
      <c r="E8" s="31"/>
      <c r="F8" s="139"/>
      <c r="G8" s="32"/>
      <c r="H8" s="357"/>
      <c r="I8" s="357"/>
      <c r="J8" s="80"/>
      <c r="L8" s="57"/>
    </row>
    <row r="9" spans="1:12" s="2" customFormat="1" ht="12.95" customHeight="1">
      <c r="A9" s="13"/>
      <c r="B9" s="92" t="s">
        <v>354</v>
      </c>
      <c r="C9" s="51" t="s">
        <v>357</v>
      </c>
      <c r="D9" s="52"/>
      <c r="E9" s="53"/>
      <c r="F9" s="138">
        <v>77.5</v>
      </c>
      <c r="G9" s="12" t="s">
        <v>28</v>
      </c>
      <c r="H9" s="359"/>
      <c r="I9" s="359"/>
      <c r="J9" s="108"/>
      <c r="L9" s="57"/>
    </row>
    <row r="10" spans="1:12" s="2" customFormat="1" ht="12.95" customHeight="1">
      <c r="A10" s="27"/>
      <c r="B10" s="112"/>
      <c r="C10" s="29"/>
      <c r="D10" s="30"/>
      <c r="E10" s="31"/>
      <c r="F10" s="139"/>
      <c r="G10" s="32"/>
      <c r="H10" s="357"/>
      <c r="I10" s="361"/>
      <c r="J10" s="109"/>
      <c r="L10" s="57"/>
    </row>
    <row r="11" spans="1:12" s="2" customFormat="1" ht="12.95" customHeight="1">
      <c r="A11" s="13"/>
      <c r="B11" s="11" t="s">
        <v>355</v>
      </c>
      <c r="C11" s="51" t="s">
        <v>356</v>
      </c>
      <c r="D11" s="52"/>
      <c r="E11" s="53"/>
      <c r="F11" s="138">
        <v>88.6</v>
      </c>
      <c r="G11" s="12" t="s">
        <v>358</v>
      </c>
      <c r="H11" s="359"/>
      <c r="I11" s="359"/>
      <c r="J11" s="108"/>
      <c r="L11" s="57"/>
    </row>
    <row r="12" spans="1:12" s="2" customFormat="1" ht="12.95" customHeight="1">
      <c r="A12" s="27"/>
      <c r="B12" s="112"/>
      <c r="C12" s="29"/>
      <c r="D12" s="30"/>
      <c r="E12" s="31"/>
      <c r="F12" s="139"/>
      <c r="G12" s="32"/>
      <c r="H12" s="357"/>
      <c r="I12" s="361"/>
      <c r="J12" s="109"/>
      <c r="L12" s="57"/>
    </row>
    <row r="13" spans="1:12" s="2" customFormat="1" ht="12.95" customHeight="1">
      <c r="A13" s="13"/>
      <c r="B13" s="11" t="s">
        <v>359</v>
      </c>
      <c r="C13" s="51" t="s">
        <v>360</v>
      </c>
      <c r="D13" s="52"/>
      <c r="E13" s="53"/>
      <c r="F13" s="138">
        <v>77.5</v>
      </c>
      <c r="G13" s="12" t="s">
        <v>358</v>
      </c>
      <c r="H13" s="359"/>
      <c r="I13" s="359"/>
      <c r="J13" s="108"/>
      <c r="L13" s="57"/>
    </row>
    <row r="14" spans="1:12" s="2" customFormat="1" ht="12.95" customHeight="1">
      <c r="A14" s="27"/>
      <c r="B14" s="112"/>
      <c r="C14" s="29"/>
      <c r="D14" s="30"/>
      <c r="E14" s="31"/>
      <c r="F14" s="139"/>
      <c r="G14" s="32"/>
      <c r="H14" s="357"/>
      <c r="I14" s="361"/>
      <c r="J14" s="109"/>
      <c r="L14" s="57"/>
    </row>
    <row r="15" spans="1:12" s="2" customFormat="1" ht="12.95" customHeight="1">
      <c r="A15" s="13"/>
      <c r="B15" s="11" t="s">
        <v>45</v>
      </c>
      <c r="C15" s="51" t="s">
        <v>673</v>
      </c>
      <c r="D15" s="52"/>
      <c r="E15" s="53"/>
      <c r="F15" s="138">
        <v>8</v>
      </c>
      <c r="G15" s="12" t="s">
        <v>381</v>
      </c>
      <c r="H15" s="359"/>
      <c r="I15" s="359"/>
      <c r="J15" s="108"/>
      <c r="L15" s="57"/>
    </row>
    <row r="16" spans="1:12" s="2" customFormat="1" ht="12.95" customHeight="1">
      <c r="A16" s="27"/>
      <c r="B16" s="112"/>
      <c r="C16" s="29"/>
      <c r="D16" s="30"/>
      <c r="E16" s="31"/>
      <c r="F16" s="139"/>
      <c r="G16" s="32"/>
      <c r="H16" s="357"/>
      <c r="I16" s="361"/>
      <c r="J16" s="109"/>
    </row>
    <row r="17" spans="1:10" s="2" customFormat="1" ht="12.95" customHeight="1">
      <c r="A17" s="13"/>
      <c r="B17" s="11" t="s">
        <v>361</v>
      </c>
      <c r="C17" s="51" t="s">
        <v>362</v>
      </c>
      <c r="D17" s="52"/>
      <c r="E17" s="53"/>
      <c r="F17" s="138">
        <v>11.1</v>
      </c>
      <c r="G17" s="12" t="s">
        <v>28</v>
      </c>
      <c r="H17" s="359"/>
      <c r="I17" s="359"/>
      <c r="J17" s="108"/>
    </row>
    <row r="18" spans="1:10" s="2" customFormat="1" ht="12.95" customHeight="1">
      <c r="A18" s="27"/>
      <c r="B18" s="112"/>
      <c r="C18" s="29"/>
      <c r="D18" s="30"/>
      <c r="E18" s="31"/>
      <c r="F18" s="139"/>
      <c r="G18" s="32"/>
      <c r="H18" s="357"/>
      <c r="I18" s="361"/>
      <c r="J18" s="109"/>
    </row>
    <row r="19" spans="1:10" s="2" customFormat="1" ht="12.95" customHeight="1">
      <c r="A19" s="13"/>
      <c r="B19" s="11" t="s">
        <v>363</v>
      </c>
      <c r="C19" s="51" t="s">
        <v>364</v>
      </c>
      <c r="D19" s="52"/>
      <c r="E19" s="53"/>
      <c r="F19" s="138">
        <v>11.1</v>
      </c>
      <c r="G19" s="12" t="s">
        <v>121</v>
      </c>
      <c r="H19" s="359"/>
      <c r="I19" s="359"/>
      <c r="J19" s="108"/>
    </row>
    <row r="20" spans="1:10" s="2" customFormat="1" ht="12.95" customHeight="1">
      <c r="A20" s="27"/>
      <c r="B20" s="28"/>
      <c r="C20" s="29"/>
      <c r="D20" s="30"/>
      <c r="E20" s="31"/>
      <c r="F20" s="139"/>
      <c r="G20" s="32"/>
      <c r="H20" s="79"/>
      <c r="I20" s="79"/>
      <c r="J20" s="109"/>
    </row>
    <row r="21" spans="1:10" s="2" customFormat="1" ht="12.95" customHeight="1">
      <c r="A21" s="13"/>
      <c r="B21" s="11" t="s">
        <v>365</v>
      </c>
      <c r="C21" s="51" t="s">
        <v>366</v>
      </c>
      <c r="D21" s="52"/>
      <c r="E21" s="53"/>
      <c r="F21" s="138">
        <v>1.4</v>
      </c>
      <c r="G21" s="12" t="s">
        <v>367</v>
      </c>
      <c r="H21" s="83"/>
      <c r="I21" s="83"/>
      <c r="J21" s="108"/>
    </row>
    <row r="22" spans="1:10" s="2" customFormat="1" ht="12.95" customHeight="1">
      <c r="A22" s="27"/>
      <c r="B22" s="112"/>
      <c r="C22" s="29"/>
      <c r="D22" s="30"/>
      <c r="E22" s="31"/>
      <c r="F22" s="139"/>
      <c r="G22" s="32"/>
      <c r="H22" s="79"/>
      <c r="I22" s="79"/>
      <c r="J22" s="34"/>
    </row>
    <row r="23" spans="1:10" s="2" customFormat="1" ht="12.95" customHeight="1">
      <c r="A23" s="13"/>
      <c r="B23" s="11"/>
      <c r="C23" s="51"/>
      <c r="D23" s="52"/>
      <c r="E23" s="53"/>
      <c r="F23" s="138"/>
      <c r="G23" s="12"/>
      <c r="H23" s="83"/>
      <c r="I23" s="83"/>
      <c r="J23" s="108"/>
    </row>
    <row r="24" spans="1:10" s="2" customFormat="1" ht="12.95" customHeight="1">
      <c r="A24" s="27"/>
      <c r="B24" s="28"/>
      <c r="C24" s="29"/>
      <c r="D24" s="30"/>
      <c r="E24" s="31"/>
      <c r="F24" s="139"/>
      <c r="G24" s="32"/>
      <c r="H24" s="79"/>
      <c r="I24" s="79"/>
      <c r="J24" s="109"/>
    </row>
    <row r="25" spans="1:10" s="2" customFormat="1" ht="12.95" customHeight="1">
      <c r="A25" s="13"/>
      <c r="B25" s="12" t="s">
        <v>368</v>
      </c>
      <c r="C25" s="51"/>
      <c r="D25" s="52"/>
      <c r="E25" s="53"/>
      <c r="F25" s="138"/>
      <c r="G25" s="12"/>
      <c r="H25" s="83"/>
      <c r="I25" s="83"/>
      <c r="J25" s="108"/>
    </row>
    <row r="26" spans="1:10" s="2" customFormat="1" ht="12.95" customHeight="1">
      <c r="A26" s="27"/>
      <c r="B26" s="86"/>
      <c r="C26" s="29"/>
      <c r="D26" s="30"/>
      <c r="E26" s="31"/>
      <c r="F26" s="139"/>
      <c r="G26" s="32"/>
      <c r="H26" s="79"/>
      <c r="I26" s="129"/>
      <c r="J26" s="34"/>
    </row>
    <row r="27" spans="1:10" s="2" customFormat="1" ht="12.95" customHeight="1">
      <c r="A27" s="13"/>
      <c r="B27" s="92" t="s">
        <v>369</v>
      </c>
      <c r="C27" s="51" t="s">
        <v>372</v>
      </c>
      <c r="D27" s="84"/>
      <c r="E27" s="85"/>
      <c r="F27" s="138">
        <v>1.4</v>
      </c>
      <c r="G27" s="12" t="s">
        <v>370</v>
      </c>
      <c r="H27" s="83"/>
      <c r="I27" s="83"/>
      <c r="J27" s="108"/>
    </row>
    <row r="28" spans="1:10" s="2" customFormat="1" ht="12.95" customHeight="1">
      <c r="A28" s="27"/>
      <c r="B28" s="86"/>
      <c r="C28" s="29"/>
      <c r="D28" s="30"/>
      <c r="E28" s="31"/>
      <c r="F28" s="139"/>
      <c r="G28" s="32"/>
      <c r="H28" s="79"/>
      <c r="I28" s="79"/>
      <c r="J28" s="34"/>
    </row>
    <row r="29" spans="1:10" s="2" customFormat="1" ht="12.95" customHeight="1">
      <c r="A29" s="13"/>
      <c r="B29" s="92" t="s">
        <v>371</v>
      </c>
      <c r="C29" s="51" t="s">
        <v>373</v>
      </c>
      <c r="D29" s="52"/>
      <c r="E29" s="53"/>
      <c r="F29" s="138">
        <v>18.399999999999999</v>
      </c>
      <c r="G29" s="12" t="s">
        <v>370</v>
      </c>
      <c r="H29" s="83"/>
      <c r="I29" s="83"/>
      <c r="J29" s="108"/>
    </row>
    <row r="30" spans="1:10" s="2" customFormat="1" ht="12.95" customHeight="1">
      <c r="A30" s="27"/>
      <c r="B30" s="86"/>
      <c r="C30" s="29"/>
      <c r="D30" s="30"/>
      <c r="E30" s="31"/>
      <c r="F30" s="139"/>
      <c r="G30" s="32"/>
      <c r="H30" s="79"/>
      <c r="I30" s="129"/>
      <c r="J30" s="34"/>
    </row>
    <row r="31" spans="1:10" s="2" customFormat="1" ht="12.95" customHeight="1">
      <c r="A31" s="13"/>
      <c r="B31" s="92" t="s">
        <v>374</v>
      </c>
      <c r="C31" s="51" t="s">
        <v>375</v>
      </c>
      <c r="D31" s="52"/>
      <c r="E31" s="53"/>
      <c r="F31" s="138">
        <v>23.7</v>
      </c>
      <c r="G31" s="12" t="s">
        <v>367</v>
      </c>
      <c r="H31" s="83"/>
      <c r="I31" s="225"/>
      <c r="J31" s="108"/>
    </row>
    <row r="32" spans="1:10" s="2" customFormat="1" ht="12.95" customHeight="1">
      <c r="A32" s="27"/>
      <c r="B32" s="205"/>
      <c r="C32" s="29"/>
      <c r="D32" s="30"/>
      <c r="E32" s="31"/>
      <c r="F32" s="139"/>
      <c r="G32" s="32"/>
      <c r="H32" s="79"/>
      <c r="I32" s="224"/>
      <c r="J32" s="34"/>
    </row>
    <row r="33" spans="1:12" s="2" customFormat="1" ht="12.95" customHeight="1">
      <c r="A33" s="13"/>
      <c r="B33" s="92" t="s">
        <v>377</v>
      </c>
      <c r="C33" s="797" t="s">
        <v>376</v>
      </c>
      <c r="D33" s="798"/>
      <c r="E33" s="799"/>
      <c r="F33" s="138">
        <v>251</v>
      </c>
      <c r="G33" s="12" t="s">
        <v>367</v>
      </c>
      <c r="H33" s="83"/>
      <c r="I33" s="225"/>
      <c r="J33" s="108"/>
    </row>
    <row r="34" spans="1:12" s="2" customFormat="1" ht="12.95" customHeight="1">
      <c r="A34" s="27"/>
      <c r="B34" s="28"/>
      <c r="C34" s="29"/>
      <c r="D34" s="30"/>
      <c r="E34" s="31"/>
      <c r="F34" s="139"/>
      <c r="G34" s="32"/>
      <c r="H34" s="79"/>
      <c r="I34" s="224"/>
      <c r="J34" s="34"/>
    </row>
    <row r="35" spans="1:12" s="2" customFormat="1" ht="12.95" customHeight="1">
      <c r="A35" s="13"/>
      <c r="B35" s="11" t="s">
        <v>379</v>
      </c>
      <c r="C35" s="51" t="s">
        <v>380</v>
      </c>
      <c r="D35" s="52"/>
      <c r="E35" s="53"/>
      <c r="F35" s="138">
        <v>132</v>
      </c>
      <c r="G35" s="12" t="s">
        <v>367</v>
      </c>
      <c r="H35" s="83"/>
      <c r="I35" s="83"/>
      <c r="J35" s="108"/>
    </row>
    <row r="36" spans="1:12" s="2" customFormat="1" ht="12.95" customHeight="1">
      <c r="A36" s="27"/>
      <c r="B36" s="86"/>
      <c r="C36" s="29"/>
      <c r="D36" s="30"/>
      <c r="E36" s="31"/>
      <c r="F36" s="139"/>
      <c r="G36" s="32"/>
      <c r="H36" s="79"/>
      <c r="I36" s="224"/>
      <c r="J36" s="34"/>
    </row>
    <row r="37" spans="1:12" s="2" customFormat="1" ht="12.95" customHeight="1">
      <c r="A37" s="13"/>
      <c r="B37" s="92" t="s">
        <v>377</v>
      </c>
      <c r="C37" s="797" t="s">
        <v>674</v>
      </c>
      <c r="D37" s="798"/>
      <c r="E37" s="799"/>
      <c r="F37" s="138">
        <v>22.3</v>
      </c>
      <c r="G37" s="12" t="s">
        <v>367</v>
      </c>
      <c r="H37" s="83"/>
      <c r="I37" s="225"/>
      <c r="J37" s="108"/>
    </row>
    <row r="38" spans="1:12" s="2" customFormat="1" ht="12.95" customHeight="1">
      <c r="A38" s="27"/>
      <c r="B38" s="205"/>
      <c r="C38" s="29"/>
      <c r="D38" s="30"/>
      <c r="E38" s="31"/>
      <c r="F38" s="139"/>
      <c r="G38" s="32"/>
      <c r="H38" s="129"/>
      <c r="I38" s="129"/>
      <c r="J38" s="34"/>
    </row>
    <row r="39" spans="1:12" s="2" customFormat="1" ht="12.95" customHeight="1">
      <c r="A39" s="13"/>
      <c r="B39" s="92" t="s">
        <v>581</v>
      </c>
      <c r="C39" s="797" t="s">
        <v>582</v>
      </c>
      <c r="D39" s="798"/>
      <c r="E39" s="799"/>
      <c r="F39" s="138">
        <v>6</v>
      </c>
      <c r="G39" s="12" t="s">
        <v>381</v>
      </c>
      <c r="H39" s="83"/>
      <c r="I39" s="225"/>
      <c r="J39" s="108"/>
    </row>
    <row r="40" spans="1:12" s="2" customFormat="1" ht="12.75" customHeight="1">
      <c r="A40" s="15"/>
      <c r="B40" s="106"/>
      <c r="C40" s="74"/>
      <c r="D40" s="22"/>
      <c r="E40" s="23"/>
      <c r="F40" s="354"/>
      <c r="G40" s="87"/>
      <c r="H40" s="355"/>
      <c r="I40" s="361"/>
      <c r="J40" s="216"/>
    </row>
    <row r="41" spans="1:12" s="2" customFormat="1" ht="12.95" customHeight="1">
      <c r="A41" s="18"/>
      <c r="B41" s="46" t="s">
        <v>583</v>
      </c>
      <c r="C41" s="170" t="s">
        <v>584</v>
      </c>
      <c r="D41" s="88"/>
      <c r="E41" s="89"/>
      <c r="F41" s="365">
        <v>12</v>
      </c>
      <c r="G41" s="95" t="s">
        <v>381</v>
      </c>
      <c r="H41" s="215"/>
      <c r="I41" s="554"/>
      <c r="J41" s="219"/>
    </row>
    <row r="42" spans="1:12" s="2" customFormat="1" ht="12.95" customHeight="1">
      <c r="A42" s="19"/>
      <c r="B42" s="306"/>
      <c r="C42" s="70"/>
      <c r="D42" s="71"/>
      <c r="E42" s="72"/>
      <c r="F42" s="223"/>
      <c r="G42" s="94"/>
      <c r="H42" s="73"/>
      <c r="I42" s="73"/>
      <c r="J42" s="97"/>
    </row>
    <row r="43" spans="1:12" s="2" customFormat="1" ht="12.95" customHeight="1">
      <c r="A43" s="15"/>
      <c r="B43" s="11" t="s">
        <v>581</v>
      </c>
      <c r="C43" s="21" t="s">
        <v>585</v>
      </c>
      <c r="D43" s="22"/>
      <c r="E43" s="23"/>
      <c r="F43" s="141">
        <v>3</v>
      </c>
      <c r="G43" s="24" t="s">
        <v>381</v>
      </c>
      <c r="H43" s="76"/>
      <c r="I43" s="579"/>
      <c r="J43" s="216"/>
    </row>
    <row r="44" spans="1:12" s="2" customFormat="1" ht="12.95" customHeight="1">
      <c r="A44" s="27"/>
      <c r="B44" s="28"/>
      <c r="C44" s="180"/>
      <c r="D44" s="30"/>
      <c r="E44" s="31"/>
      <c r="F44" s="139"/>
      <c r="G44" s="32"/>
      <c r="H44" s="79"/>
      <c r="I44" s="79"/>
      <c r="J44" s="80"/>
    </row>
    <row r="45" spans="1:12" s="2" customFormat="1" ht="12.95" customHeight="1">
      <c r="A45" s="13"/>
      <c r="B45" s="12"/>
      <c r="C45" s="81"/>
      <c r="D45" s="52"/>
      <c r="E45" s="53"/>
      <c r="F45" s="138"/>
      <c r="G45" s="12"/>
      <c r="H45" s="83"/>
      <c r="I45" s="83"/>
      <c r="J45" s="159"/>
    </row>
    <row r="46" spans="1:12" s="2" customFormat="1" ht="12.95" customHeight="1">
      <c r="A46" s="27"/>
      <c r="B46" s="382"/>
      <c r="C46" s="29"/>
      <c r="D46" s="30"/>
      <c r="E46" s="31"/>
      <c r="F46" s="139"/>
      <c r="G46" s="32"/>
      <c r="H46" s="357"/>
      <c r="I46" s="357"/>
      <c r="J46" s="80"/>
      <c r="L46" s="57"/>
    </row>
    <row r="47" spans="1:12" s="2" customFormat="1" ht="12.95" customHeight="1">
      <c r="A47" s="13"/>
      <c r="B47" s="92"/>
      <c r="C47" s="51"/>
      <c r="D47" s="52"/>
      <c r="E47" s="53"/>
      <c r="F47" s="138"/>
      <c r="G47" s="12"/>
      <c r="H47" s="359"/>
      <c r="I47" s="359"/>
      <c r="J47" s="108"/>
      <c r="L47" s="57"/>
    </row>
    <row r="48" spans="1:12" s="2" customFormat="1" ht="12.95" customHeight="1">
      <c r="A48" s="27"/>
      <c r="B48" s="112"/>
      <c r="C48" s="29"/>
      <c r="D48" s="30"/>
      <c r="E48" s="31"/>
      <c r="F48" s="139"/>
      <c r="G48" s="32"/>
      <c r="H48" s="357"/>
      <c r="I48" s="361"/>
      <c r="J48" s="109"/>
      <c r="L48" s="57"/>
    </row>
    <row r="49" spans="1:12" s="2" customFormat="1" ht="12.95" customHeight="1">
      <c r="A49" s="13"/>
      <c r="B49" s="11"/>
      <c r="C49" s="51"/>
      <c r="D49" s="52"/>
      <c r="E49" s="53"/>
      <c r="F49" s="138"/>
      <c r="G49" s="12"/>
      <c r="H49" s="359"/>
      <c r="I49" s="359"/>
      <c r="J49" s="108"/>
      <c r="L49" s="57"/>
    </row>
    <row r="50" spans="1:12" s="2" customFormat="1" ht="12.95" customHeight="1">
      <c r="A50" s="27"/>
      <c r="B50" s="112"/>
      <c r="C50" s="29"/>
      <c r="D50" s="30"/>
      <c r="E50" s="31"/>
      <c r="F50" s="139"/>
      <c r="G50" s="32"/>
      <c r="H50" s="357"/>
      <c r="I50" s="361"/>
      <c r="J50" s="109"/>
      <c r="L50" s="57"/>
    </row>
    <row r="51" spans="1:12" s="2" customFormat="1" ht="12.95" customHeight="1">
      <c r="A51" s="13"/>
      <c r="B51" s="11"/>
      <c r="C51" s="51"/>
      <c r="D51" s="52"/>
      <c r="E51" s="53"/>
      <c r="F51" s="138"/>
      <c r="G51" s="12"/>
      <c r="H51" s="359"/>
      <c r="I51" s="359"/>
      <c r="J51" s="108"/>
      <c r="L51" s="57"/>
    </row>
    <row r="52" spans="1:12" s="2" customFormat="1" ht="12.95" customHeight="1">
      <c r="A52" s="27"/>
      <c r="B52" s="112"/>
      <c r="C52" s="29"/>
      <c r="D52" s="30"/>
      <c r="E52" s="31"/>
      <c r="F52" s="139"/>
      <c r="G52" s="32"/>
      <c r="H52" s="357"/>
      <c r="I52" s="361"/>
      <c r="J52" s="109"/>
      <c r="L52" s="57"/>
    </row>
    <row r="53" spans="1:12" s="2" customFormat="1" ht="12.95" customHeight="1">
      <c r="A53" s="13"/>
      <c r="B53" s="11"/>
      <c r="C53" s="51"/>
      <c r="D53" s="52"/>
      <c r="E53" s="53"/>
      <c r="F53" s="138"/>
      <c r="G53" s="12"/>
      <c r="H53" s="359"/>
      <c r="I53" s="359"/>
      <c r="J53" s="108"/>
      <c r="L53" s="57"/>
    </row>
    <row r="54" spans="1:12" s="2" customFormat="1" ht="12.95" customHeight="1">
      <c r="A54" s="27"/>
      <c r="B54" s="112"/>
      <c r="C54" s="29"/>
      <c r="D54" s="30"/>
      <c r="E54" s="31"/>
      <c r="F54" s="139"/>
      <c r="G54" s="32"/>
      <c r="H54" s="357"/>
      <c r="I54" s="361"/>
      <c r="J54" s="109"/>
    </row>
    <row r="55" spans="1:12" s="2" customFormat="1" ht="12.95" customHeight="1">
      <c r="A55" s="13"/>
      <c r="B55" s="11"/>
      <c r="C55" s="51"/>
      <c r="D55" s="52"/>
      <c r="E55" s="53"/>
      <c r="F55" s="138"/>
      <c r="G55" s="12"/>
      <c r="H55" s="359"/>
      <c r="I55" s="359"/>
      <c r="J55" s="108"/>
    </row>
    <row r="56" spans="1:12" s="2" customFormat="1" ht="12.95" customHeight="1">
      <c r="A56" s="27"/>
      <c r="B56" s="112"/>
      <c r="C56" s="29"/>
      <c r="D56" s="30"/>
      <c r="E56" s="31"/>
      <c r="F56" s="139"/>
      <c r="G56" s="32"/>
      <c r="H56" s="357"/>
      <c r="I56" s="361"/>
      <c r="J56" s="109"/>
    </row>
    <row r="57" spans="1:12" s="2" customFormat="1" ht="12.95" customHeight="1">
      <c r="A57" s="13"/>
      <c r="B57" s="11"/>
      <c r="C57" s="51"/>
      <c r="D57" s="52"/>
      <c r="E57" s="53"/>
      <c r="F57" s="138"/>
      <c r="G57" s="12"/>
      <c r="H57" s="359"/>
      <c r="I57" s="359"/>
      <c r="J57" s="108"/>
    </row>
    <row r="58" spans="1:12" s="2" customFormat="1" ht="12.95" customHeight="1">
      <c r="A58" s="27"/>
      <c r="B58" s="28"/>
      <c r="C58" s="29"/>
      <c r="D58" s="30"/>
      <c r="E58" s="31"/>
      <c r="F58" s="139"/>
      <c r="G58" s="32"/>
      <c r="H58" s="79"/>
      <c r="I58" s="79"/>
      <c r="J58" s="109"/>
    </row>
    <row r="59" spans="1:12" s="2" customFormat="1" ht="12.95" customHeight="1">
      <c r="A59" s="13"/>
      <c r="B59" s="11"/>
      <c r="C59" s="51"/>
      <c r="D59" s="52"/>
      <c r="E59" s="53"/>
      <c r="F59" s="138"/>
      <c r="G59" s="12"/>
      <c r="H59" s="83"/>
      <c r="I59" s="83"/>
      <c r="J59" s="108"/>
    </row>
    <row r="60" spans="1:12" s="2" customFormat="1" ht="12.95" customHeight="1">
      <c r="A60" s="27"/>
      <c r="B60" s="112"/>
      <c r="C60" s="29"/>
      <c r="D60" s="30"/>
      <c r="E60" s="31"/>
      <c r="F60" s="139"/>
      <c r="G60" s="32"/>
      <c r="H60" s="79"/>
      <c r="I60" s="79"/>
      <c r="J60" s="34"/>
    </row>
    <row r="61" spans="1:12" s="2" customFormat="1" ht="12.95" customHeight="1">
      <c r="A61" s="13"/>
      <c r="B61" s="11"/>
      <c r="C61" s="51"/>
      <c r="D61" s="52"/>
      <c r="E61" s="53"/>
      <c r="F61" s="138"/>
      <c r="G61" s="12"/>
      <c r="H61" s="83"/>
      <c r="I61" s="83"/>
      <c r="J61" s="108"/>
    </row>
    <row r="62" spans="1:12" s="2" customFormat="1" ht="12.95" customHeight="1">
      <c r="A62" s="27"/>
      <c r="B62" s="28"/>
      <c r="C62" s="29"/>
      <c r="D62" s="30"/>
      <c r="E62" s="31"/>
      <c r="F62" s="139"/>
      <c r="G62" s="32"/>
      <c r="H62" s="79"/>
      <c r="I62" s="79"/>
      <c r="J62" s="109"/>
    </row>
    <row r="63" spans="1:12" s="2" customFormat="1" ht="12.95" customHeight="1">
      <c r="A63" s="13"/>
      <c r="B63" s="11"/>
      <c r="C63" s="51"/>
      <c r="D63" s="52"/>
      <c r="E63" s="53"/>
      <c r="F63" s="138"/>
      <c r="G63" s="12"/>
      <c r="H63" s="83"/>
      <c r="I63" s="83"/>
      <c r="J63" s="108"/>
    </row>
    <row r="64" spans="1:12" s="2" customFormat="1" ht="12.95" customHeight="1">
      <c r="A64" s="27"/>
      <c r="B64" s="86"/>
      <c r="C64" s="29"/>
      <c r="D64" s="30"/>
      <c r="E64" s="31"/>
      <c r="F64" s="139"/>
      <c r="G64" s="32"/>
      <c r="H64" s="79"/>
      <c r="I64" s="129"/>
      <c r="J64" s="34"/>
    </row>
    <row r="65" spans="1:10" s="2" customFormat="1" ht="12.95" customHeight="1">
      <c r="A65" s="13"/>
      <c r="B65" s="92"/>
      <c r="C65" s="51"/>
      <c r="D65" s="84"/>
      <c r="E65" s="85"/>
      <c r="F65" s="138"/>
      <c r="G65" s="12"/>
      <c r="H65" s="83"/>
      <c r="I65" s="83"/>
      <c r="J65" s="108"/>
    </row>
    <row r="66" spans="1:10" s="2" customFormat="1" ht="12.95" customHeight="1">
      <c r="A66" s="27"/>
      <c r="B66" s="86"/>
      <c r="C66" s="29"/>
      <c r="D66" s="30"/>
      <c r="E66" s="31"/>
      <c r="F66" s="139"/>
      <c r="G66" s="32"/>
      <c r="H66" s="79"/>
      <c r="I66" s="79"/>
      <c r="J66" s="34"/>
    </row>
    <row r="67" spans="1:10" s="2" customFormat="1" ht="12.95" customHeight="1">
      <c r="A67" s="13"/>
      <c r="B67" s="92"/>
      <c r="C67" s="51"/>
      <c r="D67" s="52"/>
      <c r="E67" s="53"/>
      <c r="F67" s="138"/>
      <c r="G67" s="12"/>
      <c r="H67" s="83"/>
      <c r="I67" s="83"/>
      <c r="J67" s="108"/>
    </row>
    <row r="68" spans="1:10" s="2" customFormat="1" ht="12.95" customHeight="1">
      <c r="A68" s="27"/>
      <c r="B68" s="86"/>
      <c r="C68" s="29"/>
      <c r="D68" s="30"/>
      <c r="E68" s="31"/>
      <c r="F68" s="139"/>
      <c r="G68" s="32"/>
      <c r="H68" s="79"/>
      <c r="I68" s="129"/>
      <c r="J68" s="34"/>
    </row>
    <row r="69" spans="1:10" s="2" customFormat="1" ht="12.95" customHeight="1">
      <c r="A69" s="13"/>
      <c r="B69" s="92"/>
      <c r="C69" s="51"/>
      <c r="D69" s="52"/>
      <c r="E69" s="53"/>
      <c r="F69" s="138"/>
      <c r="G69" s="12"/>
      <c r="H69" s="83"/>
      <c r="I69" s="225"/>
      <c r="J69" s="108"/>
    </row>
    <row r="70" spans="1:10" s="2" customFormat="1" ht="12.95" customHeight="1">
      <c r="A70" s="27"/>
      <c r="B70" s="205"/>
      <c r="C70" s="29"/>
      <c r="D70" s="30"/>
      <c r="E70" s="31"/>
      <c r="F70" s="139"/>
      <c r="G70" s="32"/>
      <c r="H70" s="79"/>
      <c r="I70" s="224"/>
      <c r="J70" s="34"/>
    </row>
    <row r="71" spans="1:10" s="2" customFormat="1" ht="12.95" customHeight="1">
      <c r="A71" s="13"/>
      <c r="B71" s="92"/>
      <c r="C71" s="797"/>
      <c r="D71" s="798"/>
      <c r="E71" s="799"/>
      <c r="F71" s="138"/>
      <c r="G71" s="12"/>
      <c r="H71" s="83"/>
      <c r="I71" s="225"/>
      <c r="J71" s="108"/>
    </row>
    <row r="72" spans="1:10" s="2" customFormat="1" ht="12.95" customHeight="1">
      <c r="A72" s="27"/>
      <c r="B72" s="28"/>
      <c r="C72" s="29"/>
      <c r="D72" s="30"/>
      <c r="E72" s="31"/>
      <c r="F72" s="139"/>
      <c r="G72" s="32"/>
      <c r="H72" s="79"/>
      <c r="I72" s="224"/>
      <c r="J72" s="34"/>
    </row>
    <row r="73" spans="1:10" s="2" customFormat="1" ht="12.95" customHeight="1">
      <c r="A73" s="13"/>
      <c r="B73" s="11"/>
      <c r="C73" s="51"/>
      <c r="D73" s="52"/>
      <c r="E73" s="53"/>
      <c r="F73" s="138"/>
      <c r="G73" s="12"/>
      <c r="H73" s="83"/>
      <c r="I73" s="83"/>
      <c r="J73" s="108"/>
    </row>
    <row r="74" spans="1:10" s="2" customFormat="1" ht="12.95" customHeight="1">
      <c r="A74" s="27"/>
      <c r="B74" s="86"/>
      <c r="C74" s="29"/>
      <c r="D74" s="30"/>
      <c r="E74" s="31"/>
      <c r="F74" s="139"/>
      <c r="G74" s="32"/>
      <c r="H74" s="79"/>
      <c r="I74" s="224"/>
      <c r="J74" s="34"/>
    </row>
    <row r="75" spans="1:10" s="2" customFormat="1" ht="12.95" customHeight="1">
      <c r="A75" s="13"/>
      <c r="B75" s="92"/>
      <c r="C75" s="797"/>
      <c r="D75" s="798"/>
      <c r="E75" s="799"/>
      <c r="F75" s="138"/>
      <c r="G75" s="12"/>
      <c r="H75" s="83"/>
      <c r="I75" s="225"/>
      <c r="J75" s="108"/>
    </row>
    <row r="76" spans="1:10" s="2" customFormat="1" ht="12.95" customHeight="1">
      <c r="A76" s="27"/>
      <c r="B76" s="205"/>
      <c r="C76" s="29"/>
      <c r="D76" s="30"/>
      <c r="E76" s="31"/>
      <c r="F76" s="139"/>
      <c r="G76" s="32"/>
      <c r="H76" s="129"/>
      <c r="I76" s="129"/>
      <c r="J76" s="34"/>
    </row>
    <row r="77" spans="1:10" s="2" customFormat="1" ht="12.95" customHeight="1">
      <c r="A77" s="13"/>
      <c r="B77" s="92"/>
      <c r="C77" s="797"/>
      <c r="D77" s="798"/>
      <c r="E77" s="799"/>
      <c r="F77" s="138"/>
      <c r="G77" s="12"/>
      <c r="H77" s="83"/>
      <c r="I77" s="225"/>
      <c r="J77" s="108"/>
    </row>
    <row r="78" spans="1:10" s="2" customFormat="1" ht="12.75" customHeight="1">
      <c r="A78" s="15"/>
      <c r="B78" s="106"/>
      <c r="C78" s="74"/>
      <c r="D78" s="22"/>
      <c r="E78" s="23"/>
      <c r="F78" s="354"/>
      <c r="G78" s="87"/>
      <c r="H78" s="355"/>
      <c r="I78" s="361"/>
      <c r="J78" s="216"/>
    </row>
    <row r="79" spans="1:10" s="2" customFormat="1" ht="12.95" customHeight="1">
      <c r="A79" s="18"/>
      <c r="B79" s="95" t="s">
        <v>7</v>
      </c>
      <c r="C79" s="170"/>
      <c r="D79" s="88"/>
      <c r="E79" s="89"/>
      <c r="F79" s="365"/>
      <c r="G79" s="95"/>
      <c r="H79" s="366"/>
      <c r="I79" s="366"/>
      <c r="J79" s="219"/>
    </row>
  </sheetData>
  <mergeCells count="6">
    <mergeCell ref="C37:E37"/>
    <mergeCell ref="C33:E33"/>
    <mergeCell ref="C71:E71"/>
    <mergeCell ref="C75:E75"/>
    <mergeCell ref="C77:E77"/>
    <mergeCell ref="C39:E39"/>
  </mergeCells>
  <phoneticPr fontId="9"/>
  <printOptions horizontalCentered="1" verticalCentered="1"/>
  <pageMargins left="0.39370078740157483" right="0.39370078740157483" top="0.59055118110236227" bottom="0.39370078740157483" header="0.59055118110236227" footer="0.11811023622047245"/>
  <pageSetup paperSize="9" firstPageNumber="12" orientation="landscape" blackAndWhite="1" horizontalDpi="300" verticalDpi="300" r:id="rId1"/>
  <headerFooter alignWithMargins="0">
    <oddFooter>&amp;RNo.&amp;P</oddFooter>
  </headerFooter>
  <rowBreaks count="1" manualBreakCount="1">
    <brk id="41"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J117"/>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I121" sqref="I121"/>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367"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346"/>
      <c r="G1" s="55"/>
      <c r="H1" s="55"/>
      <c r="I1" s="55"/>
      <c r="J1" s="55"/>
    </row>
    <row r="2" spans="1:10" s="2" customFormat="1" ht="12.95" customHeight="1">
      <c r="A2" s="58"/>
      <c r="B2" s="59"/>
      <c r="C2" s="60"/>
      <c r="D2" s="61"/>
      <c r="E2" s="62"/>
      <c r="F2" s="348"/>
      <c r="G2" s="59"/>
      <c r="H2" s="59"/>
      <c r="I2" s="59"/>
      <c r="J2" s="64"/>
    </row>
    <row r="3" spans="1:10" s="2" customFormat="1" ht="12.95" customHeight="1">
      <c r="A3" s="18" t="s">
        <v>1</v>
      </c>
      <c r="B3" s="95" t="s">
        <v>14</v>
      </c>
      <c r="C3" s="65" t="s">
        <v>15</v>
      </c>
      <c r="D3" s="66"/>
      <c r="E3" s="67"/>
      <c r="F3" s="350" t="s">
        <v>16</v>
      </c>
      <c r="G3" s="95" t="s">
        <v>17</v>
      </c>
      <c r="H3" s="69" t="s">
        <v>18</v>
      </c>
      <c r="I3" s="69" t="s">
        <v>19</v>
      </c>
      <c r="J3" s="96" t="s">
        <v>20</v>
      </c>
    </row>
    <row r="4" spans="1:10" s="2" customFormat="1" ht="12.95" customHeight="1">
      <c r="A4" s="19"/>
      <c r="B4" s="324"/>
      <c r="C4" s="70"/>
      <c r="D4" s="71"/>
      <c r="E4" s="72"/>
      <c r="F4" s="369"/>
      <c r="G4" s="94"/>
      <c r="H4" s="73"/>
      <c r="I4" s="73"/>
      <c r="J4" s="97"/>
    </row>
    <row r="5" spans="1:10" s="2" customFormat="1" ht="12.95" customHeight="1">
      <c r="A5" s="13">
        <v>13</v>
      </c>
      <c r="B5" s="11" t="s">
        <v>59</v>
      </c>
      <c r="C5" s="81"/>
      <c r="D5" s="52"/>
      <c r="E5" s="53"/>
      <c r="F5" s="362"/>
      <c r="G5" s="12"/>
      <c r="H5" s="83"/>
      <c r="I5" s="83"/>
      <c r="J5" s="159"/>
    </row>
    <row r="6" spans="1:10" s="2" customFormat="1" ht="12.95" customHeight="1">
      <c r="A6" s="27"/>
      <c r="B6" s="236"/>
      <c r="C6" s="29"/>
      <c r="D6" s="30"/>
      <c r="E6" s="31"/>
      <c r="F6" s="360"/>
      <c r="G6" s="32"/>
      <c r="H6" s="79"/>
      <c r="I6" s="79"/>
      <c r="J6" s="80"/>
    </row>
    <row r="7" spans="1:10" s="2" customFormat="1" ht="12.95" customHeight="1">
      <c r="A7" s="13"/>
      <c r="B7" s="370"/>
      <c r="C7" s="51"/>
      <c r="D7" s="52"/>
      <c r="E7" s="53"/>
      <c r="F7" s="362"/>
      <c r="G7" s="12"/>
      <c r="H7" s="83"/>
      <c r="I7" s="83"/>
      <c r="J7" s="159"/>
    </row>
    <row r="8" spans="1:10" s="2" customFormat="1" ht="12.95" customHeight="1">
      <c r="A8" s="27"/>
      <c r="B8" s="28"/>
      <c r="C8" s="29"/>
      <c r="D8" s="30"/>
      <c r="E8" s="31"/>
      <c r="F8" s="143"/>
      <c r="G8" s="32"/>
      <c r="H8" s="79"/>
      <c r="I8" s="262"/>
      <c r="J8" s="80"/>
    </row>
    <row r="9" spans="1:10" s="2" customFormat="1" ht="12.95" customHeight="1">
      <c r="A9" s="13" t="s">
        <v>91</v>
      </c>
      <c r="B9" s="11" t="s">
        <v>32</v>
      </c>
      <c r="C9" s="51"/>
      <c r="D9" s="52"/>
      <c r="E9" s="53"/>
      <c r="F9" s="140">
        <v>1</v>
      </c>
      <c r="G9" s="12" t="s">
        <v>0</v>
      </c>
      <c r="H9" s="83"/>
      <c r="I9" s="83"/>
      <c r="J9" s="159"/>
    </row>
    <row r="10" spans="1:10" s="2" customFormat="1" ht="12.95" customHeight="1">
      <c r="A10" s="27"/>
      <c r="B10" s="86"/>
      <c r="C10" s="29"/>
      <c r="D10" s="30"/>
      <c r="E10" s="31"/>
      <c r="F10" s="143"/>
      <c r="G10" s="32"/>
      <c r="H10" s="79"/>
      <c r="I10" s="361"/>
      <c r="J10" s="80"/>
    </row>
    <row r="11" spans="1:10" s="2" customFormat="1" ht="12.95" customHeight="1">
      <c r="A11" s="13"/>
      <c r="B11" s="92"/>
      <c r="C11" s="51"/>
      <c r="D11" s="52"/>
      <c r="E11" s="53"/>
      <c r="F11" s="140"/>
      <c r="G11" s="12"/>
      <c r="H11" s="83"/>
      <c r="I11" s="83"/>
      <c r="J11" s="159"/>
    </row>
    <row r="12" spans="1:10" s="2" customFormat="1" ht="12.95" customHeight="1">
      <c r="A12" s="27"/>
      <c r="B12" s="132"/>
      <c r="C12" s="162"/>
      <c r="D12" s="163"/>
      <c r="E12" s="164"/>
      <c r="F12" s="360"/>
      <c r="G12" s="32"/>
      <c r="H12" s="79"/>
      <c r="I12" s="79"/>
      <c r="J12" s="80"/>
    </row>
    <row r="13" spans="1:10" s="2" customFormat="1" ht="12.95" customHeight="1">
      <c r="A13" s="13"/>
      <c r="B13" s="92"/>
      <c r="C13" s="84"/>
      <c r="D13" s="165"/>
      <c r="E13" s="166"/>
      <c r="F13" s="362"/>
      <c r="G13" s="12"/>
      <c r="H13" s="83"/>
      <c r="I13" s="83"/>
      <c r="J13" s="159"/>
    </row>
    <row r="14" spans="1:10" s="2" customFormat="1" ht="12.95" customHeight="1">
      <c r="A14" s="27"/>
      <c r="B14" s="86"/>
      <c r="C14" s="29"/>
      <c r="D14" s="30"/>
      <c r="E14" s="31"/>
      <c r="F14" s="360"/>
      <c r="G14" s="32"/>
      <c r="H14" s="79"/>
      <c r="I14" s="79"/>
      <c r="J14" s="80"/>
    </row>
    <row r="15" spans="1:10" s="2" customFormat="1" ht="12.95" customHeight="1">
      <c r="A15" s="13"/>
      <c r="B15" s="92"/>
      <c r="C15" s="51"/>
      <c r="D15" s="52"/>
      <c r="E15" s="53"/>
      <c r="F15" s="362"/>
      <c r="G15" s="12"/>
      <c r="H15" s="83"/>
      <c r="I15" s="83"/>
      <c r="J15" s="159"/>
    </row>
    <row r="16" spans="1:10" s="2" customFormat="1" ht="12.95" customHeight="1">
      <c r="A16" s="27"/>
      <c r="B16" s="28"/>
      <c r="C16" s="29"/>
      <c r="D16" s="30"/>
      <c r="E16" s="31"/>
      <c r="F16" s="360"/>
      <c r="G16" s="32"/>
      <c r="H16" s="79"/>
      <c r="I16" s="79"/>
      <c r="J16" s="80"/>
    </row>
    <row r="17" spans="1:10" s="2" customFormat="1" ht="12.95" customHeight="1">
      <c r="A17" s="13"/>
      <c r="B17" s="92"/>
      <c r="C17" s="51"/>
      <c r="D17" s="52"/>
      <c r="E17" s="53"/>
      <c r="F17" s="362"/>
      <c r="G17" s="12"/>
      <c r="H17" s="83"/>
      <c r="I17" s="83"/>
      <c r="J17" s="159"/>
    </row>
    <row r="18" spans="1:10" s="2" customFormat="1" ht="12.95" customHeight="1">
      <c r="A18" s="27"/>
      <c r="B18" s="86"/>
      <c r="C18" s="29"/>
      <c r="D18" s="30"/>
      <c r="E18" s="31"/>
      <c r="F18" s="360"/>
      <c r="G18" s="32"/>
      <c r="H18" s="79"/>
      <c r="I18" s="79"/>
      <c r="J18" s="80"/>
    </row>
    <row r="19" spans="1:10" s="2" customFormat="1" ht="12.95" customHeight="1">
      <c r="A19" s="13"/>
      <c r="B19" s="92"/>
      <c r="C19" s="51"/>
      <c r="D19" s="52"/>
      <c r="E19" s="53"/>
      <c r="F19" s="362"/>
      <c r="G19" s="12"/>
      <c r="H19" s="83"/>
      <c r="I19" s="83"/>
      <c r="J19" s="159"/>
    </row>
    <row r="20" spans="1:10" s="2" customFormat="1" ht="12.95" customHeight="1">
      <c r="A20" s="27"/>
      <c r="B20" s="28"/>
      <c r="C20" s="29"/>
      <c r="D20" s="30"/>
      <c r="E20" s="31"/>
      <c r="F20" s="360"/>
      <c r="G20" s="32"/>
      <c r="H20" s="79"/>
      <c r="I20" s="79"/>
      <c r="J20" s="80"/>
    </row>
    <row r="21" spans="1:10" s="2" customFormat="1" ht="12.95" customHeight="1">
      <c r="A21" s="13"/>
      <c r="B21" s="92"/>
      <c r="C21" s="51"/>
      <c r="D21" s="52"/>
      <c r="E21" s="53"/>
      <c r="F21" s="362"/>
      <c r="G21" s="12"/>
      <c r="H21" s="83"/>
      <c r="I21" s="83"/>
      <c r="J21" s="159"/>
    </row>
    <row r="22" spans="1:10" s="2" customFormat="1" ht="12.95" customHeight="1">
      <c r="A22" s="27"/>
      <c r="B22" s="205"/>
      <c r="C22" s="29"/>
      <c r="D22" s="30"/>
      <c r="E22" s="31"/>
      <c r="F22" s="360"/>
      <c r="G22" s="32"/>
      <c r="H22" s="79"/>
      <c r="I22" s="79"/>
      <c r="J22" s="80"/>
    </row>
    <row r="23" spans="1:10" s="2" customFormat="1" ht="12.95" customHeight="1">
      <c r="A23" s="13"/>
      <c r="B23" s="92"/>
      <c r="C23" s="51"/>
      <c r="D23" s="52"/>
      <c r="E23" s="53"/>
      <c r="F23" s="362"/>
      <c r="G23" s="12"/>
      <c r="H23" s="83"/>
      <c r="I23" s="83"/>
      <c r="J23" s="159"/>
    </row>
    <row r="24" spans="1:10" s="2" customFormat="1" ht="12.95" customHeight="1">
      <c r="A24" s="27"/>
      <c r="B24" s="86"/>
      <c r="C24" s="29"/>
      <c r="D24" s="30"/>
      <c r="E24" s="31"/>
      <c r="F24" s="360"/>
      <c r="G24" s="32"/>
      <c r="H24" s="79"/>
      <c r="I24" s="79"/>
      <c r="J24" s="80"/>
    </row>
    <row r="25" spans="1:10" s="2" customFormat="1" ht="12.95" customHeight="1">
      <c r="A25" s="13"/>
      <c r="B25" s="92"/>
      <c r="C25" s="51"/>
      <c r="D25" s="84"/>
      <c r="E25" s="85"/>
      <c r="F25" s="362"/>
      <c r="G25" s="12"/>
      <c r="H25" s="83"/>
      <c r="I25" s="83"/>
      <c r="J25" s="371"/>
    </row>
    <row r="26" spans="1:10" s="2" customFormat="1" ht="12.95" customHeight="1">
      <c r="A26" s="27"/>
      <c r="B26" s="28"/>
      <c r="C26" s="180"/>
      <c r="D26" s="30"/>
      <c r="E26" s="31"/>
      <c r="F26" s="360"/>
      <c r="G26" s="32"/>
      <c r="H26" s="79"/>
      <c r="I26" s="79"/>
      <c r="J26" s="80"/>
    </row>
    <row r="27" spans="1:10" s="2" customFormat="1" ht="12.95" customHeight="1">
      <c r="A27" s="13"/>
      <c r="B27" s="11"/>
      <c r="C27" s="51"/>
      <c r="D27" s="52"/>
      <c r="E27" s="53"/>
      <c r="F27" s="362"/>
      <c r="G27" s="12"/>
      <c r="H27" s="83"/>
      <c r="I27" s="83"/>
      <c r="J27" s="159"/>
    </row>
    <row r="28" spans="1:10" s="2" customFormat="1" ht="12.95" customHeight="1">
      <c r="A28" s="27"/>
      <c r="B28" s="205"/>
      <c r="C28" s="29"/>
      <c r="D28" s="30"/>
      <c r="E28" s="31"/>
      <c r="F28" s="360"/>
      <c r="G28" s="32"/>
      <c r="H28" s="79"/>
      <c r="I28" s="79"/>
      <c r="J28" s="80"/>
    </row>
    <row r="29" spans="1:10" s="2" customFormat="1" ht="12.95" customHeight="1">
      <c r="A29" s="13"/>
      <c r="B29" s="175"/>
      <c r="C29" s="51"/>
      <c r="D29" s="84"/>
      <c r="E29" s="85"/>
      <c r="F29" s="362"/>
      <c r="G29" s="12"/>
      <c r="H29" s="83"/>
      <c r="I29" s="83"/>
      <c r="J29" s="159"/>
    </row>
    <row r="30" spans="1:10" s="2" customFormat="1" ht="12.95" customHeight="1">
      <c r="A30" s="27"/>
      <c r="B30" s="205"/>
      <c r="C30" s="29"/>
      <c r="D30" s="30"/>
      <c r="E30" s="31"/>
      <c r="F30" s="360"/>
      <c r="G30" s="32"/>
      <c r="H30" s="79"/>
      <c r="I30" s="79"/>
      <c r="J30" s="80"/>
    </row>
    <row r="31" spans="1:10" s="2" customFormat="1" ht="12.95" customHeight="1">
      <c r="A31" s="13"/>
      <c r="B31" s="175"/>
      <c r="C31" s="51"/>
      <c r="D31" s="84"/>
      <c r="E31" s="85"/>
      <c r="F31" s="362"/>
      <c r="G31" s="12"/>
      <c r="H31" s="83"/>
      <c r="I31" s="83"/>
      <c r="J31" s="159"/>
    </row>
    <row r="32" spans="1:10" s="2" customFormat="1" ht="12.95" customHeight="1">
      <c r="A32" s="27"/>
      <c r="B32" s="28"/>
      <c r="C32" s="29"/>
      <c r="D32" s="30"/>
      <c r="E32" s="31"/>
      <c r="F32" s="360"/>
      <c r="G32" s="32"/>
      <c r="H32" s="79"/>
      <c r="I32" s="79"/>
      <c r="J32" s="80"/>
    </row>
    <row r="33" spans="1:10" s="2" customFormat="1" ht="12.95" customHeight="1">
      <c r="A33" s="13"/>
      <c r="B33" s="11"/>
      <c r="C33" s="51"/>
      <c r="D33" s="52"/>
      <c r="E33" s="53"/>
      <c r="F33" s="362"/>
      <c r="G33" s="12"/>
      <c r="H33" s="83"/>
      <c r="I33" s="83"/>
      <c r="J33" s="159"/>
    </row>
    <row r="34" spans="1:10" s="2" customFormat="1" ht="12.95" customHeight="1">
      <c r="A34" s="27"/>
      <c r="B34" s="86"/>
      <c r="C34" s="29"/>
      <c r="D34" s="30"/>
      <c r="E34" s="31"/>
      <c r="F34" s="360"/>
      <c r="G34" s="32"/>
      <c r="H34" s="79"/>
      <c r="I34" s="79"/>
      <c r="J34" s="80"/>
    </row>
    <row r="35" spans="1:10" s="2" customFormat="1" ht="12.95" customHeight="1">
      <c r="A35" s="13"/>
      <c r="B35" s="92"/>
      <c r="C35" s="51"/>
      <c r="D35" s="84"/>
      <c r="E35" s="85"/>
      <c r="F35" s="362"/>
      <c r="G35" s="12"/>
      <c r="H35" s="83"/>
      <c r="I35" s="83"/>
      <c r="J35" s="159"/>
    </row>
    <row r="36" spans="1:10" s="2" customFormat="1" ht="12.95" customHeight="1">
      <c r="A36" s="27"/>
      <c r="B36" s="28"/>
      <c r="C36" s="29"/>
      <c r="D36" s="30"/>
      <c r="E36" s="31"/>
      <c r="F36" s="360"/>
      <c r="G36" s="32"/>
      <c r="H36" s="79"/>
      <c r="I36" s="79"/>
      <c r="J36" s="80"/>
    </row>
    <row r="37" spans="1:10" s="2" customFormat="1" ht="12.95" customHeight="1">
      <c r="A37" s="13"/>
      <c r="B37" s="11"/>
      <c r="C37" s="51"/>
      <c r="D37" s="52"/>
      <c r="E37" s="53"/>
      <c r="F37" s="362"/>
      <c r="G37" s="12"/>
      <c r="H37" s="83"/>
      <c r="I37" s="83"/>
      <c r="J37" s="159"/>
    </row>
    <row r="38" spans="1:10" s="2" customFormat="1" ht="12.95" customHeight="1">
      <c r="A38" s="27"/>
      <c r="B38" s="28"/>
      <c r="C38" s="29"/>
      <c r="D38" s="30"/>
      <c r="E38" s="31"/>
      <c r="F38" s="360"/>
      <c r="G38" s="32"/>
      <c r="H38" s="79"/>
      <c r="I38" s="79"/>
      <c r="J38" s="80"/>
    </row>
    <row r="39" spans="1:10" s="2" customFormat="1" ht="12.95" customHeight="1">
      <c r="A39" s="13"/>
      <c r="B39" s="11"/>
      <c r="C39" s="51"/>
      <c r="D39" s="52"/>
      <c r="E39" s="53"/>
      <c r="F39" s="362"/>
      <c r="G39" s="12"/>
      <c r="H39" s="83"/>
      <c r="I39" s="83"/>
      <c r="J39" s="159"/>
    </row>
    <row r="40" spans="1:10" s="2" customFormat="1" ht="12.75" customHeight="1">
      <c r="A40" s="15"/>
      <c r="B40" s="24"/>
      <c r="C40" s="74"/>
      <c r="D40" s="22"/>
      <c r="E40" s="23"/>
      <c r="F40" s="363"/>
      <c r="G40" s="87"/>
      <c r="H40" s="76"/>
      <c r="I40" s="372"/>
      <c r="J40" s="77"/>
    </row>
    <row r="41" spans="1:10" s="2" customFormat="1" ht="12.95" customHeight="1">
      <c r="A41" s="18"/>
      <c r="B41" s="230" t="s">
        <v>7</v>
      </c>
      <c r="C41" s="170"/>
      <c r="D41" s="88"/>
      <c r="E41" s="89"/>
      <c r="F41" s="365"/>
      <c r="G41" s="95"/>
      <c r="H41" s="215"/>
      <c r="I41" s="215"/>
      <c r="J41" s="96"/>
    </row>
    <row r="42" spans="1:10" s="49" customFormat="1" ht="12.95" customHeight="1">
      <c r="A42" s="373"/>
      <c r="B42" s="374"/>
      <c r="C42" s="375"/>
      <c r="D42" s="376"/>
      <c r="E42" s="377"/>
      <c r="F42" s="378"/>
      <c r="G42" s="379"/>
      <c r="H42" s="380"/>
      <c r="I42" s="380"/>
      <c r="J42" s="381"/>
    </row>
    <row r="43" spans="1:10" s="2" customFormat="1" ht="12.95" customHeight="1">
      <c r="A43" s="13" t="s">
        <v>21</v>
      </c>
      <c r="B43" s="92" t="s">
        <v>32</v>
      </c>
      <c r="C43" s="51"/>
      <c r="D43" s="84"/>
      <c r="E43" s="85"/>
      <c r="F43" s="362"/>
      <c r="G43" s="12"/>
      <c r="H43" s="359"/>
      <c r="I43" s="359"/>
      <c r="J43" s="159"/>
    </row>
    <row r="44" spans="1:10" s="2" customFormat="1" ht="12.95" customHeight="1">
      <c r="A44" s="27"/>
      <c r="B44" s="382"/>
      <c r="C44" s="29"/>
      <c r="D44" s="30"/>
      <c r="E44" s="31"/>
      <c r="F44" s="360"/>
      <c r="G44" s="32"/>
      <c r="H44" s="357"/>
      <c r="I44" s="357"/>
      <c r="J44" s="80"/>
    </row>
    <row r="45" spans="1:10" s="2" customFormat="1" ht="12.95" customHeight="1">
      <c r="A45" s="13"/>
      <c r="B45" s="92"/>
      <c r="C45" s="51"/>
      <c r="D45" s="52"/>
      <c r="E45" s="53"/>
      <c r="F45" s="362"/>
      <c r="G45" s="12"/>
      <c r="H45" s="359"/>
      <c r="I45" s="359"/>
      <c r="J45" s="159"/>
    </row>
    <row r="46" spans="1:10" s="2" customFormat="1" ht="12.95" customHeight="1">
      <c r="A46" s="27"/>
      <c r="B46" s="112"/>
      <c r="C46" s="29" t="s">
        <v>387</v>
      </c>
      <c r="D46" s="30"/>
      <c r="E46" s="31"/>
      <c r="F46" s="406"/>
      <c r="G46" s="32"/>
      <c r="H46" s="79"/>
      <c r="I46" s="361"/>
      <c r="J46" s="34"/>
    </row>
    <row r="47" spans="1:10" s="2" customFormat="1" ht="12.95" customHeight="1">
      <c r="A47" s="13" t="s">
        <v>29</v>
      </c>
      <c r="B47" s="11" t="s">
        <v>386</v>
      </c>
      <c r="C47" s="51" t="s">
        <v>402</v>
      </c>
      <c r="D47" s="52"/>
      <c r="E47" s="53"/>
      <c r="F47" s="407">
        <v>1</v>
      </c>
      <c r="G47" s="12" t="s">
        <v>30</v>
      </c>
      <c r="H47" s="83"/>
      <c r="I47" s="359"/>
      <c r="J47" s="36"/>
    </row>
    <row r="48" spans="1:10" s="2" customFormat="1" ht="12.95" customHeight="1">
      <c r="A48" s="27"/>
      <c r="B48" s="112"/>
      <c r="C48" s="29" t="s">
        <v>387</v>
      </c>
      <c r="D48" s="30"/>
      <c r="E48" s="31"/>
      <c r="F48" s="406"/>
      <c r="G48" s="32"/>
      <c r="H48" s="79"/>
      <c r="I48" s="361"/>
      <c r="J48" s="34"/>
    </row>
    <row r="49" spans="1:10" s="2" customFormat="1" ht="12.95" customHeight="1">
      <c r="A49" s="13" t="s">
        <v>99</v>
      </c>
      <c r="B49" s="11" t="s">
        <v>388</v>
      </c>
      <c r="C49" s="51" t="s">
        <v>403</v>
      </c>
      <c r="D49" s="52"/>
      <c r="E49" s="53"/>
      <c r="F49" s="407">
        <v>1</v>
      </c>
      <c r="G49" s="12" t="s">
        <v>30</v>
      </c>
      <c r="H49" s="83"/>
      <c r="I49" s="359"/>
      <c r="J49" s="36"/>
    </row>
    <row r="50" spans="1:10" s="2" customFormat="1" ht="12.95" customHeight="1">
      <c r="A50" s="27"/>
      <c r="B50" s="112"/>
      <c r="C50" s="29" t="s">
        <v>387</v>
      </c>
      <c r="D50" s="30"/>
      <c r="E50" s="31"/>
      <c r="F50" s="406"/>
      <c r="G50" s="32"/>
      <c r="H50" s="79"/>
      <c r="I50" s="361"/>
      <c r="J50" s="34"/>
    </row>
    <row r="51" spans="1:10" s="2" customFormat="1" ht="12.95" customHeight="1">
      <c r="A51" s="13" t="s">
        <v>160</v>
      </c>
      <c r="B51" s="11" t="s">
        <v>98</v>
      </c>
      <c r="C51" s="51" t="s">
        <v>404</v>
      </c>
      <c r="D51" s="52"/>
      <c r="E51" s="53"/>
      <c r="F51" s="407">
        <v>1</v>
      </c>
      <c r="G51" s="12" t="s">
        <v>30</v>
      </c>
      <c r="H51" s="83"/>
      <c r="I51" s="359"/>
      <c r="J51" s="36"/>
    </row>
    <row r="52" spans="1:10" s="2" customFormat="1" ht="12.95" customHeight="1">
      <c r="A52" s="27"/>
      <c r="B52" s="112"/>
      <c r="C52" s="29" t="s">
        <v>389</v>
      </c>
      <c r="D52" s="30"/>
      <c r="E52" s="31"/>
      <c r="F52" s="406"/>
      <c r="G52" s="32"/>
      <c r="H52" s="79"/>
      <c r="I52" s="361"/>
      <c r="J52" s="34"/>
    </row>
    <row r="53" spans="1:10" s="2" customFormat="1" ht="12.95" customHeight="1">
      <c r="A53" s="13" t="s">
        <v>159</v>
      </c>
      <c r="B53" s="11" t="s">
        <v>377</v>
      </c>
      <c r="C53" s="51" t="s">
        <v>404</v>
      </c>
      <c r="D53" s="52"/>
      <c r="E53" s="53"/>
      <c r="F53" s="407">
        <v>1</v>
      </c>
      <c r="G53" s="12" t="s">
        <v>30</v>
      </c>
      <c r="H53" s="83"/>
      <c r="I53" s="359"/>
      <c r="J53" s="36"/>
    </row>
    <row r="54" spans="1:10" s="2" customFormat="1" ht="12.95" customHeight="1">
      <c r="A54" s="27"/>
      <c r="B54" s="112"/>
      <c r="C54" s="29" t="s">
        <v>391</v>
      </c>
      <c r="D54" s="30"/>
      <c r="E54" s="31"/>
      <c r="F54" s="406"/>
      <c r="G54" s="32"/>
      <c r="H54" s="79"/>
      <c r="I54" s="361"/>
      <c r="J54" s="34"/>
    </row>
    <row r="55" spans="1:10" s="2" customFormat="1" ht="12.95" customHeight="1">
      <c r="A55" s="13" t="s">
        <v>158</v>
      </c>
      <c r="B55" s="11" t="s">
        <v>390</v>
      </c>
      <c r="C55" s="51" t="s">
        <v>405</v>
      </c>
      <c r="D55" s="52"/>
      <c r="E55" s="53"/>
      <c r="F55" s="407">
        <v>1</v>
      </c>
      <c r="G55" s="12" t="s">
        <v>30</v>
      </c>
      <c r="H55" s="83"/>
      <c r="I55" s="359"/>
      <c r="J55" s="36"/>
    </row>
    <row r="56" spans="1:10" s="2" customFormat="1" ht="12.95" customHeight="1">
      <c r="A56" s="27"/>
      <c r="B56" s="112"/>
      <c r="C56" s="29" t="s">
        <v>394</v>
      </c>
      <c r="D56" s="30"/>
      <c r="E56" s="31"/>
      <c r="F56" s="406"/>
      <c r="G56" s="32"/>
      <c r="H56" s="580"/>
      <c r="I56" s="357"/>
      <c r="J56" s="34"/>
    </row>
    <row r="57" spans="1:10" s="2" customFormat="1" ht="12.95" customHeight="1">
      <c r="A57" s="13" t="s">
        <v>393</v>
      </c>
      <c r="B57" s="11" t="s">
        <v>392</v>
      </c>
      <c r="C57" s="51" t="s">
        <v>406</v>
      </c>
      <c r="D57" s="52"/>
      <c r="E57" s="53"/>
      <c r="F57" s="407">
        <v>1</v>
      </c>
      <c r="G57" s="12" t="s">
        <v>30</v>
      </c>
      <c r="H57" s="581"/>
      <c r="I57" s="359"/>
      <c r="J57" s="36"/>
    </row>
    <row r="58" spans="1:10" s="2" customFormat="1" ht="12.95" customHeight="1">
      <c r="A58" s="27"/>
      <c r="B58" s="112"/>
      <c r="C58" s="29" t="s">
        <v>394</v>
      </c>
      <c r="D58" s="30"/>
      <c r="E58" s="31"/>
      <c r="F58" s="406"/>
      <c r="G58" s="32"/>
      <c r="H58" s="580"/>
      <c r="I58" s="361"/>
      <c r="J58" s="34"/>
    </row>
    <row r="59" spans="1:10" s="2" customFormat="1" ht="12.95" customHeight="1">
      <c r="A59" s="13" t="s">
        <v>396</v>
      </c>
      <c r="B59" s="11" t="s">
        <v>395</v>
      </c>
      <c r="C59" s="51" t="s">
        <v>407</v>
      </c>
      <c r="D59" s="52"/>
      <c r="E59" s="53"/>
      <c r="F59" s="407">
        <v>1</v>
      </c>
      <c r="G59" s="12" t="s">
        <v>30</v>
      </c>
      <c r="H59" s="581"/>
      <c r="I59" s="359"/>
      <c r="J59" s="36"/>
    </row>
    <row r="60" spans="1:10" s="2" customFormat="1" ht="12.95" customHeight="1">
      <c r="A60" s="27"/>
      <c r="B60" s="112"/>
      <c r="C60" s="29" t="s">
        <v>377</v>
      </c>
      <c r="D60" s="30"/>
      <c r="E60" s="31"/>
      <c r="F60" s="406"/>
      <c r="G60" s="32"/>
      <c r="H60" s="582"/>
      <c r="I60" s="361"/>
      <c r="J60" s="34"/>
    </row>
    <row r="61" spans="1:10" s="2" customFormat="1" ht="12.95" customHeight="1">
      <c r="A61" s="13" t="s">
        <v>397</v>
      </c>
      <c r="B61" s="11" t="s">
        <v>377</v>
      </c>
      <c r="C61" s="51" t="s">
        <v>408</v>
      </c>
      <c r="D61" s="52"/>
      <c r="E61" s="53"/>
      <c r="F61" s="407">
        <v>1</v>
      </c>
      <c r="G61" s="12" t="s">
        <v>381</v>
      </c>
      <c r="H61" s="581"/>
      <c r="I61" s="359"/>
      <c r="J61" s="36"/>
    </row>
    <row r="62" spans="1:10" s="2" customFormat="1" ht="12.95" customHeight="1">
      <c r="A62" s="27"/>
      <c r="B62" s="112"/>
      <c r="C62" s="29" t="s">
        <v>377</v>
      </c>
      <c r="D62" s="30"/>
      <c r="E62" s="31"/>
      <c r="F62" s="406"/>
      <c r="G62" s="32"/>
      <c r="H62" s="582"/>
      <c r="I62" s="361"/>
      <c r="J62" s="34"/>
    </row>
    <row r="63" spans="1:10" s="2" customFormat="1" ht="12.95" customHeight="1">
      <c r="A63" s="13" t="s">
        <v>398</v>
      </c>
      <c r="B63" s="11" t="s">
        <v>377</v>
      </c>
      <c r="C63" s="51" t="s">
        <v>406</v>
      </c>
      <c r="D63" s="52"/>
      <c r="E63" s="53"/>
      <c r="F63" s="407">
        <v>1</v>
      </c>
      <c r="G63" s="12" t="s">
        <v>381</v>
      </c>
      <c r="H63" s="581"/>
      <c r="I63" s="359"/>
      <c r="J63" s="36"/>
    </row>
    <row r="64" spans="1:10" s="2" customFormat="1" ht="12.95" customHeight="1">
      <c r="A64" s="27"/>
      <c r="B64" s="112"/>
      <c r="C64" s="29" t="s">
        <v>401</v>
      </c>
      <c r="D64" s="30"/>
      <c r="E64" s="31"/>
      <c r="F64" s="547"/>
      <c r="G64" s="32"/>
      <c r="H64" s="580"/>
      <c r="I64" s="357"/>
      <c r="J64" s="34"/>
    </row>
    <row r="65" spans="1:10" s="2" customFormat="1" ht="12.95" customHeight="1">
      <c r="A65" s="13" t="s">
        <v>399</v>
      </c>
      <c r="B65" s="11" t="s">
        <v>400</v>
      </c>
      <c r="C65" s="51" t="s">
        <v>409</v>
      </c>
      <c r="D65" s="52"/>
      <c r="E65" s="53"/>
      <c r="F65" s="548">
        <v>1</v>
      </c>
      <c r="G65" s="12" t="s">
        <v>381</v>
      </c>
      <c r="H65" s="581"/>
      <c r="I65" s="359"/>
      <c r="J65" s="36"/>
    </row>
    <row r="66" spans="1:10" s="2" customFormat="1" ht="12.95" customHeight="1">
      <c r="A66" s="27"/>
      <c r="B66" s="112"/>
      <c r="C66" s="29"/>
      <c r="D66" s="30"/>
      <c r="E66" s="31"/>
      <c r="F66" s="547"/>
      <c r="G66" s="32"/>
      <c r="H66" s="582"/>
      <c r="I66" s="361"/>
      <c r="J66" s="34"/>
    </row>
    <row r="67" spans="1:10" s="2" customFormat="1" ht="12.95" customHeight="1">
      <c r="A67" s="13"/>
      <c r="B67" s="11"/>
      <c r="C67" s="51"/>
      <c r="D67" s="52"/>
      <c r="E67" s="53"/>
      <c r="F67" s="548"/>
      <c r="G67" s="12"/>
      <c r="H67" s="581"/>
      <c r="I67" s="359"/>
      <c r="J67" s="36"/>
    </row>
    <row r="68" spans="1:10" s="2" customFormat="1" ht="12.95" customHeight="1">
      <c r="A68" s="27"/>
      <c r="B68" s="112"/>
      <c r="C68" s="29"/>
      <c r="D68" s="30"/>
      <c r="E68" s="31"/>
      <c r="F68" s="547"/>
      <c r="G68" s="32"/>
      <c r="H68" s="582"/>
      <c r="I68" s="361"/>
      <c r="J68" s="34"/>
    </row>
    <row r="69" spans="1:10" s="2" customFormat="1" ht="12.95" customHeight="1">
      <c r="A69" s="13"/>
      <c r="B69" s="11" t="s">
        <v>157</v>
      </c>
      <c r="C69" s="51"/>
      <c r="D69" s="52"/>
      <c r="E69" s="53"/>
      <c r="F69" s="407">
        <v>1</v>
      </c>
      <c r="G69" s="12" t="s">
        <v>25</v>
      </c>
      <c r="H69" s="581"/>
      <c r="I69" s="359"/>
      <c r="J69" s="36"/>
    </row>
    <row r="70" spans="1:10" s="2" customFormat="1" ht="12.95" customHeight="1">
      <c r="A70" s="27"/>
      <c r="B70" s="112"/>
      <c r="C70" s="29"/>
      <c r="D70" s="30"/>
      <c r="E70" s="31"/>
      <c r="F70" s="547"/>
      <c r="G70" s="32"/>
      <c r="H70" s="361"/>
      <c r="I70" s="361"/>
      <c r="J70" s="34"/>
    </row>
    <row r="71" spans="1:10" s="2" customFormat="1" ht="12.95" customHeight="1">
      <c r="A71" s="13"/>
      <c r="B71" s="11"/>
      <c r="C71" s="51"/>
      <c r="D71" s="52"/>
      <c r="E71" s="53"/>
      <c r="F71" s="548"/>
      <c r="G71" s="12"/>
      <c r="H71" s="359"/>
      <c r="I71" s="359"/>
      <c r="J71" s="36"/>
    </row>
    <row r="72" spans="1:10" s="2" customFormat="1" ht="12.95" customHeight="1">
      <c r="A72" s="27"/>
      <c r="B72" s="86"/>
      <c r="C72" s="29"/>
      <c r="D72" s="30"/>
      <c r="E72" s="31"/>
      <c r="F72" s="547"/>
      <c r="G72" s="32"/>
      <c r="H72" s="357"/>
      <c r="I72" s="357"/>
      <c r="J72" s="34"/>
    </row>
    <row r="73" spans="1:10" s="2" customFormat="1" ht="12.95" customHeight="1">
      <c r="A73" s="13"/>
      <c r="B73" s="92"/>
      <c r="C73" s="51"/>
      <c r="D73" s="84"/>
      <c r="E73" s="85"/>
      <c r="F73" s="548"/>
      <c r="G73" s="12"/>
      <c r="H73" s="359"/>
      <c r="I73" s="359"/>
      <c r="J73" s="218"/>
    </row>
    <row r="74" spans="1:10" s="2" customFormat="1" ht="12.95" customHeight="1">
      <c r="A74" s="27"/>
      <c r="B74" s="28"/>
      <c r="C74" s="29"/>
      <c r="D74" s="30"/>
      <c r="E74" s="31"/>
      <c r="F74" s="547"/>
      <c r="G74" s="32"/>
      <c r="H74" s="357"/>
      <c r="I74" s="357"/>
      <c r="J74" s="34"/>
    </row>
    <row r="75" spans="1:10" s="2" customFormat="1" ht="12.95" customHeight="1">
      <c r="A75" s="13"/>
      <c r="B75" s="11"/>
      <c r="C75" s="51"/>
      <c r="D75" s="52"/>
      <c r="E75" s="53"/>
      <c r="F75" s="548"/>
      <c r="G75" s="12"/>
      <c r="H75" s="359"/>
      <c r="I75" s="359"/>
      <c r="J75" s="36"/>
    </row>
    <row r="76" spans="1:10" s="2" customFormat="1" ht="12.95" customHeight="1">
      <c r="A76" s="27"/>
      <c r="B76" s="28"/>
      <c r="C76" s="29"/>
      <c r="D76" s="30"/>
      <c r="E76" s="31"/>
      <c r="F76" s="547"/>
      <c r="G76" s="32"/>
      <c r="H76" s="357"/>
      <c r="I76" s="357"/>
      <c r="J76" s="34"/>
    </row>
    <row r="77" spans="1:10" s="2" customFormat="1" ht="12.95" customHeight="1">
      <c r="A77" s="13"/>
      <c r="B77" s="11"/>
      <c r="C77" s="51"/>
      <c r="D77" s="52"/>
      <c r="E77" s="53"/>
      <c r="F77" s="548"/>
      <c r="G77" s="12"/>
      <c r="H77" s="359"/>
      <c r="I77" s="359"/>
      <c r="J77" s="36"/>
    </row>
    <row r="78" spans="1:10" s="2" customFormat="1" ht="12.75" customHeight="1">
      <c r="A78" s="15"/>
      <c r="B78" s="106"/>
      <c r="C78" s="74"/>
      <c r="D78" s="22"/>
      <c r="E78" s="23"/>
      <c r="F78" s="549"/>
      <c r="G78" s="87"/>
      <c r="H78" s="355"/>
      <c r="I78" s="364"/>
      <c r="J78" s="26"/>
    </row>
    <row r="79" spans="1:10" s="2" customFormat="1" ht="12.95" customHeight="1">
      <c r="A79" s="18"/>
      <c r="B79" s="230" t="s">
        <v>34</v>
      </c>
      <c r="C79" s="170"/>
      <c r="D79" s="88"/>
      <c r="E79" s="89"/>
      <c r="F79" s="550"/>
      <c r="G79" s="95"/>
      <c r="H79" s="366"/>
      <c r="I79" s="366"/>
      <c r="J79" s="90"/>
    </row>
    <row r="80" spans="1:10" s="2" customFormat="1" ht="12.95" customHeight="1">
      <c r="A80" s="15"/>
      <c r="B80" s="234"/>
      <c r="C80" s="21"/>
      <c r="D80" s="22"/>
      <c r="E80" s="23"/>
      <c r="F80" s="363"/>
      <c r="G80" s="24"/>
      <c r="H80" s="355"/>
      <c r="I80" s="355"/>
      <c r="J80" s="77"/>
    </row>
    <row r="81" spans="1:10" s="2" customFormat="1" ht="12.95" customHeight="1">
      <c r="A81" s="13"/>
      <c r="B81" s="92"/>
      <c r="C81" s="51"/>
      <c r="D81" s="84"/>
      <c r="E81" s="85"/>
      <c r="F81" s="362"/>
      <c r="G81" s="12"/>
      <c r="H81" s="359"/>
      <c r="I81" s="359"/>
      <c r="J81" s="159"/>
    </row>
    <row r="82" spans="1:10" s="2" customFormat="1" ht="12.95" customHeight="1">
      <c r="A82" s="27"/>
      <c r="B82" s="382"/>
      <c r="C82" s="29"/>
      <c r="D82" s="30"/>
      <c r="E82" s="31"/>
      <c r="F82" s="356"/>
      <c r="G82" s="32"/>
      <c r="H82" s="357"/>
      <c r="I82" s="357"/>
      <c r="J82" s="80"/>
    </row>
    <row r="83" spans="1:10" s="2" customFormat="1" ht="12.95" customHeight="1">
      <c r="A83" s="13"/>
      <c r="B83" s="92"/>
      <c r="C83" s="51"/>
      <c r="D83" s="52"/>
      <c r="E83" s="53"/>
      <c r="F83" s="358"/>
      <c r="G83" s="12"/>
      <c r="H83" s="359"/>
      <c r="I83" s="359"/>
      <c r="J83" s="108"/>
    </row>
    <row r="84" spans="1:10" s="2" customFormat="1" ht="12.95" customHeight="1">
      <c r="A84" s="27"/>
      <c r="B84" s="112"/>
      <c r="C84" s="29"/>
      <c r="D84" s="30"/>
      <c r="E84" s="31"/>
      <c r="F84" s="356"/>
      <c r="G84" s="32"/>
      <c r="H84" s="357"/>
      <c r="I84" s="361"/>
      <c r="J84" s="109"/>
    </row>
    <row r="85" spans="1:10" s="2" customFormat="1" ht="12.95" customHeight="1">
      <c r="A85" s="13"/>
      <c r="B85" s="11"/>
      <c r="C85" s="51"/>
      <c r="D85" s="52"/>
      <c r="E85" s="53"/>
      <c r="F85" s="358"/>
      <c r="G85" s="12"/>
      <c r="H85" s="359"/>
      <c r="I85" s="359"/>
      <c r="J85" s="108"/>
    </row>
    <row r="86" spans="1:10" s="2" customFormat="1" ht="12.95" customHeight="1">
      <c r="A86" s="27"/>
      <c r="B86" s="112"/>
      <c r="C86" s="29"/>
      <c r="D86" s="30"/>
      <c r="E86" s="31"/>
      <c r="F86" s="356"/>
      <c r="G86" s="32"/>
      <c r="H86" s="357"/>
      <c r="I86" s="361"/>
      <c r="J86" s="109"/>
    </row>
    <row r="87" spans="1:10" s="2" customFormat="1" ht="12.95" customHeight="1">
      <c r="A87" s="13"/>
      <c r="B87" s="11"/>
      <c r="C87" s="51"/>
      <c r="D87" s="52"/>
      <c r="E87" s="53"/>
      <c r="F87" s="358"/>
      <c r="G87" s="12"/>
      <c r="H87" s="359"/>
      <c r="I87" s="359"/>
      <c r="J87" s="108"/>
    </row>
    <row r="88" spans="1:10" s="2" customFormat="1" ht="12.95" customHeight="1">
      <c r="A88" s="27"/>
      <c r="B88" s="112"/>
      <c r="C88" s="29"/>
      <c r="D88" s="30"/>
      <c r="E88" s="31"/>
      <c r="F88" s="356"/>
      <c r="G88" s="32"/>
      <c r="H88" s="357"/>
      <c r="I88" s="361"/>
      <c r="J88" s="109"/>
    </row>
    <row r="89" spans="1:10" s="2" customFormat="1" ht="12.95" customHeight="1">
      <c r="A89" s="13"/>
      <c r="B89" s="11"/>
      <c r="C89" s="51"/>
      <c r="D89" s="52"/>
      <c r="E89" s="53"/>
      <c r="F89" s="358"/>
      <c r="G89" s="12"/>
      <c r="H89" s="359"/>
      <c r="I89" s="359"/>
      <c r="J89" s="108"/>
    </row>
    <row r="90" spans="1:10" s="2" customFormat="1" ht="12.95" customHeight="1">
      <c r="A90" s="27"/>
      <c r="B90" s="112"/>
      <c r="C90" s="29"/>
      <c r="D90" s="30"/>
      <c r="E90" s="31"/>
      <c r="F90" s="356"/>
      <c r="G90" s="32"/>
      <c r="H90" s="357"/>
      <c r="I90" s="361"/>
      <c r="J90" s="109"/>
    </row>
    <row r="91" spans="1:10" s="2" customFormat="1" ht="12.95" customHeight="1">
      <c r="A91" s="13"/>
      <c r="B91" s="11"/>
      <c r="C91" s="51"/>
      <c r="D91" s="52"/>
      <c r="E91" s="53"/>
      <c r="F91" s="358"/>
      <c r="G91" s="12"/>
      <c r="H91" s="359"/>
      <c r="I91" s="359"/>
      <c r="J91" s="108"/>
    </row>
    <row r="92" spans="1:10" s="2" customFormat="1" ht="12.95" customHeight="1">
      <c r="A92" s="27"/>
      <c r="B92" s="112"/>
      <c r="C92" s="29"/>
      <c r="D92" s="30"/>
      <c r="E92" s="31"/>
      <c r="F92" s="356"/>
      <c r="G92" s="32"/>
      <c r="H92" s="357"/>
      <c r="I92" s="361"/>
      <c r="J92" s="109"/>
    </row>
    <row r="93" spans="1:10" s="2" customFormat="1" ht="12.95" customHeight="1">
      <c r="A93" s="13"/>
      <c r="B93" s="11"/>
      <c r="C93" s="51"/>
      <c r="D93" s="52"/>
      <c r="E93" s="53"/>
      <c r="F93" s="358"/>
      <c r="G93" s="12"/>
      <c r="H93" s="359"/>
      <c r="I93" s="359"/>
      <c r="J93" s="108"/>
    </row>
    <row r="94" spans="1:10" s="2" customFormat="1" ht="12.95" customHeight="1">
      <c r="A94" s="27"/>
      <c r="B94" s="86"/>
      <c r="C94" s="29"/>
      <c r="D94" s="30"/>
      <c r="E94" s="31"/>
      <c r="F94" s="356"/>
      <c r="G94" s="32"/>
      <c r="H94" s="357"/>
      <c r="I94" s="361"/>
      <c r="J94" s="109"/>
    </row>
    <row r="95" spans="1:10" s="2" customFormat="1" ht="12.95" customHeight="1">
      <c r="A95" s="13"/>
      <c r="B95" s="11"/>
      <c r="C95" s="51"/>
      <c r="D95" s="84"/>
      <c r="E95" s="85"/>
      <c r="F95" s="358"/>
      <c r="G95" s="12"/>
      <c r="H95" s="359"/>
      <c r="I95" s="359"/>
      <c r="J95" s="108"/>
    </row>
    <row r="96" spans="1:10" s="2" customFormat="1" ht="12.95" customHeight="1">
      <c r="A96" s="27"/>
      <c r="B96" s="28"/>
      <c r="C96" s="29"/>
      <c r="D96" s="30"/>
      <c r="E96" s="31"/>
      <c r="F96" s="356"/>
      <c r="G96" s="32"/>
      <c r="H96" s="357"/>
      <c r="I96" s="361"/>
      <c r="J96" s="109"/>
    </row>
    <row r="97" spans="1:10" s="2" customFormat="1" ht="12.95" customHeight="1">
      <c r="A97" s="13"/>
      <c r="B97" s="92"/>
      <c r="C97" s="51"/>
      <c r="D97" s="52"/>
      <c r="E97" s="53"/>
      <c r="F97" s="358"/>
      <c r="G97" s="12"/>
      <c r="H97" s="359"/>
      <c r="I97" s="359"/>
      <c r="J97" s="108"/>
    </row>
    <row r="98" spans="1:10" s="2" customFormat="1" ht="12.95" customHeight="1">
      <c r="A98" s="27"/>
      <c r="B98" s="112"/>
      <c r="C98" s="29"/>
      <c r="D98" s="30"/>
      <c r="E98" s="31"/>
      <c r="F98" s="356"/>
      <c r="G98" s="32"/>
      <c r="H98" s="357"/>
      <c r="I98" s="361"/>
      <c r="J98" s="109"/>
    </row>
    <row r="99" spans="1:10" s="2" customFormat="1" ht="12.95" customHeight="1">
      <c r="A99" s="13"/>
      <c r="B99" s="11"/>
      <c r="C99" s="51"/>
      <c r="D99" s="52"/>
      <c r="E99" s="53"/>
      <c r="F99" s="358"/>
      <c r="G99" s="12"/>
      <c r="H99" s="359"/>
      <c r="I99" s="359"/>
      <c r="J99" s="108"/>
    </row>
    <row r="100" spans="1:10" s="2" customFormat="1" ht="12.95" customHeight="1">
      <c r="A100" s="27"/>
      <c r="B100" s="112"/>
      <c r="C100" s="29"/>
      <c r="D100" s="30"/>
      <c r="E100" s="31"/>
      <c r="F100" s="356"/>
      <c r="G100" s="32"/>
      <c r="H100" s="357"/>
      <c r="I100" s="361"/>
      <c r="J100" s="109"/>
    </row>
    <row r="101" spans="1:10" s="2" customFormat="1" ht="12.95" customHeight="1">
      <c r="A101" s="13"/>
      <c r="B101" s="11"/>
      <c r="C101" s="51"/>
      <c r="D101" s="52"/>
      <c r="E101" s="53"/>
      <c r="F101" s="358"/>
      <c r="G101" s="12"/>
      <c r="H101" s="359"/>
      <c r="I101" s="359"/>
      <c r="J101" s="108"/>
    </row>
    <row r="102" spans="1:10" s="2" customFormat="1" ht="12.95" customHeight="1">
      <c r="A102" s="27"/>
      <c r="B102" s="112"/>
      <c r="C102" s="29"/>
      <c r="D102" s="30"/>
      <c r="E102" s="31"/>
      <c r="F102" s="356"/>
      <c r="G102" s="32"/>
      <c r="H102" s="357"/>
      <c r="I102" s="361"/>
      <c r="J102" s="109"/>
    </row>
    <row r="103" spans="1:10" s="2" customFormat="1" ht="12.95" customHeight="1">
      <c r="A103" s="13"/>
      <c r="B103" s="11"/>
      <c r="C103" s="51"/>
      <c r="D103" s="52"/>
      <c r="E103" s="53"/>
      <c r="F103" s="358"/>
      <c r="G103" s="12"/>
      <c r="H103" s="359"/>
      <c r="I103" s="359"/>
      <c r="J103" s="108"/>
    </row>
    <row r="104" spans="1:10" s="2" customFormat="1" ht="12.95" customHeight="1">
      <c r="A104" s="27"/>
      <c r="B104" s="112"/>
      <c r="C104" s="29"/>
      <c r="D104" s="30"/>
      <c r="E104" s="31"/>
      <c r="F104" s="356"/>
      <c r="G104" s="32"/>
      <c r="H104" s="357"/>
      <c r="I104" s="361"/>
      <c r="J104" s="109"/>
    </row>
    <row r="105" spans="1:10" s="2" customFormat="1" ht="12.95" customHeight="1">
      <c r="A105" s="13"/>
      <c r="B105" s="11"/>
      <c r="C105" s="51"/>
      <c r="D105" s="52"/>
      <c r="E105" s="53"/>
      <c r="F105" s="358"/>
      <c r="G105" s="12"/>
      <c r="H105" s="359"/>
      <c r="I105" s="359"/>
      <c r="J105" s="108"/>
    </row>
    <row r="106" spans="1:10" s="2" customFormat="1" ht="12.95" customHeight="1">
      <c r="A106" s="27"/>
      <c r="B106" s="112"/>
      <c r="C106" s="29"/>
      <c r="D106" s="30"/>
      <c r="E106" s="31"/>
      <c r="F106" s="356"/>
      <c r="G106" s="32"/>
      <c r="H106" s="357"/>
      <c r="I106" s="361"/>
      <c r="J106" s="109"/>
    </row>
    <row r="107" spans="1:10" s="2" customFormat="1" ht="12.95" customHeight="1">
      <c r="A107" s="13"/>
      <c r="B107" s="11"/>
      <c r="C107" s="51"/>
      <c r="D107" s="52"/>
      <c r="E107" s="53"/>
      <c r="F107" s="358"/>
      <c r="G107" s="12"/>
      <c r="H107" s="359"/>
      <c r="I107" s="359"/>
      <c r="J107" s="108"/>
    </row>
    <row r="108" spans="1:10" s="2" customFormat="1" ht="12.95" customHeight="1">
      <c r="A108" s="27"/>
      <c r="B108" s="112"/>
      <c r="C108" s="29"/>
      <c r="D108" s="30"/>
      <c r="E108" s="31"/>
      <c r="F108" s="356"/>
      <c r="G108" s="32"/>
      <c r="H108" s="357"/>
      <c r="I108" s="357"/>
      <c r="J108" s="109"/>
    </row>
    <row r="109" spans="1:10" s="2" customFormat="1" ht="12.95" customHeight="1">
      <c r="A109" s="13"/>
      <c r="B109" s="11"/>
      <c r="C109" s="51"/>
      <c r="D109" s="52"/>
      <c r="E109" s="53"/>
      <c r="F109" s="358"/>
      <c r="G109" s="12"/>
      <c r="H109" s="359"/>
      <c r="I109" s="359"/>
      <c r="J109" s="108"/>
    </row>
    <row r="110" spans="1:10" s="2" customFormat="1" ht="12.95" customHeight="1">
      <c r="A110" s="27"/>
      <c r="B110" s="112"/>
      <c r="C110" s="29"/>
      <c r="D110" s="30"/>
      <c r="E110" s="31"/>
      <c r="F110" s="356"/>
      <c r="G110" s="32"/>
      <c r="H110" s="357"/>
      <c r="I110" s="357"/>
      <c r="J110" s="109"/>
    </row>
    <row r="111" spans="1:10" s="2" customFormat="1" ht="12.95" customHeight="1">
      <c r="A111" s="13"/>
      <c r="B111" s="11"/>
      <c r="C111" s="51"/>
      <c r="D111" s="52"/>
      <c r="E111" s="53"/>
      <c r="F111" s="358"/>
      <c r="G111" s="12"/>
      <c r="H111" s="359"/>
      <c r="I111" s="359"/>
      <c r="J111" s="108"/>
    </row>
    <row r="112" spans="1:10" s="2" customFormat="1" ht="12.95" customHeight="1">
      <c r="A112" s="27"/>
      <c r="B112" s="112"/>
      <c r="C112" s="29"/>
      <c r="D112" s="30"/>
      <c r="E112" s="31"/>
      <c r="F112" s="356"/>
      <c r="G112" s="32"/>
      <c r="H112" s="357"/>
      <c r="I112" s="357"/>
      <c r="J112" s="109"/>
    </row>
    <row r="113" spans="1:10" s="2" customFormat="1" ht="12.95" customHeight="1">
      <c r="A113" s="13"/>
      <c r="B113" s="11"/>
      <c r="C113" s="51"/>
      <c r="D113" s="52"/>
      <c r="E113" s="53"/>
      <c r="F113" s="358"/>
      <c r="G113" s="12"/>
      <c r="H113" s="359"/>
      <c r="I113" s="359"/>
      <c r="J113" s="108"/>
    </row>
    <row r="114" spans="1:10" s="2" customFormat="1" ht="12.95" customHeight="1">
      <c r="A114" s="27"/>
      <c r="B114" s="112"/>
      <c r="C114" s="29"/>
      <c r="D114" s="30"/>
      <c r="E114" s="31"/>
      <c r="F114" s="356"/>
      <c r="G114" s="32"/>
      <c r="H114" s="357"/>
      <c r="I114" s="357"/>
      <c r="J114" s="109"/>
    </row>
    <row r="115" spans="1:10" s="2" customFormat="1" ht="12.95" customHeight="1">
      <c r="A115" s="13"/>
      <c r="B115" s="11"/>
      <c r="C115" s="51"/>
      <c r="D115" s="52"/>
      <c r="E115" s="53"/>
      <c r="F115" s="358"/>
      <c r="G115" s="12"/>
      <c r="H115" s="359"/>
      <c r="I115" s="359"/>
      <c r="J115" s="108"/>
    </row>
    <row r="116" spans="1:10" s="2" customFormat="1" ht="12.75" customHeight="1">
      <c r="A116" s="15"/>
      <c r="B116" s="106"/>
      <c r="C116" s="74"/>
      <c r="D116" s="22"/>
      <c r="E116" s="23"/>
      <c r="F116" s="354"/>
      <c r="G116" s="87"/>
      <c r="H116" s="355"/>
      <c r="I116" s="361"/>
      <c r="J116" s="26"/>
    </row>
    <row r="117" spans="1:10" s="2" customFormat="1" ht="12.95" customHeight="1">
      <c r="A117" s="18"/>
      <c r="B117" s="95"/>
      <c r="C117" s="170"/>
      <c r="D117" s="88"/>
      <c r="E117" s="89"/>
      <c r="F117" s="365"/>
      <c r="G117" s="95"/>
      <c r="H117" s="366"/>
      <c r="I117" s="366"/>
      <c r="J117" s="96"/>
    </row>
  </sheetData>
  <phoneticPr fontId="9"/>
  <printOptions horizontalCentered="1" verticalCentered="1"/>
  <pageMargins left="0.39370078740157483" right="0.39370078740157483" top="0.59055118110236227" bottom="0.39370078740157483" header="0.59055118110236227" footer="0.11811023622047245"/>
  <pageSetup paperSize="9" firstPageNumber="14" orientation="landscape" blackAndWhite="1" horizontalDpi="300" verticalDpi="300" r:id="rId1"/>
  <headerFooter alignWithMargins="0">
    <oddFooter>&amp;RNo.&amp;P</oddFooter>
  </headerFooter>
  <rowBreaks count="2" manualBreakCount="2">
    <brk id="41" max="9" man="1"/>
    <brk id="79"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B41"/>
  <sheetViews>
    <sheetView showGridLines="0" showZeros="0" view="pageBreakPreview" zoomScaleNormal="100" zoomScaleSheetLayoutView="100" workbookViewId="0">
      <selection activeCell="I31" sqref="I31"/>
    </sheetView>
  </sheetViews>
  <sheetFormatPr defaultRowHeight="13.5"/>
  <cols>
    <col min="1" max="1" width="6.7109375" style="2" customWidth="1"/>
    <col min="2" max="2" width="35.140625" style="2" customWidth="1"/>
    <col min="3" max="3" width="14.7109375" style="2" customWidth="1"/>
    <col min="4" max="4" width="5.28515625" style="2" customWidth="1"/>
    <col min="5" max="5" width="14.7109375" style="91" customWidth="1"/>
    <col min="6" max="6" width="13.7109375" style="91"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6"/>
      <c r="F1" s="56"/>
      <c r="G1" s="55"/>
      <c r="H1" s="55"/>
      <c r="I1" s="55"/>
      <c r="J1" s="55"/>
    </row>
    <row r="2" spans="1:10" s="2" customFormat="1" ht="12.95" customHeight="1">
      <c r="A2" s="58"/>
      <c r="B2" s="59"/>
      <c r="C2" s="60"/>
      <c r="D2" s="186"/>
      <c r="E2" s="187"/>
      <c r="F2" s="63"/>
      <c r="G2" s="59"/>
      <c r="H2" s="59"/>
      <c r="I2" s="59"/>
      <c r="J2" s="64"/>
    </row>
    <row r="3" spans="1:10" s="2" customFormat="1" ht="12.95" customHeight="1">
      <c r="A3" s="18" t="s">
        <v>1</v>
      </c>
      <c r="B3" s="95" t="s">
        <v>14</v>
      </c>
      <c r="C3" s="803" t="s">
        <v>15</v>
      </c>
      <c r="D3" s="804"/>
      <c r="E3" s="805"/>
      <c r="F3" s="188" t="s">
        <v>16</v>
      </c>
      <c r="G3" s="95" t="s">
        <v>17</v>
      </c>
      <c r="H3" s="69" t="s">
        <v>18</v>
      </c>
      <c r="I3" s="69" t="s">
        <v>19</v>
      </c>
      <c r="J3" s="96" t="s">
        <v>20</v>
      </c>
    </row>
    <row r="4" spans="1:10" s="2" customFormat="1" ht="12.95" customHeight="1">
      <c r="A4" s="19"/>
      <c r="B4" s="306"/>
      <c r="C4" s="70"/>
      <c r="D4" s="71"/>
      <c r="E4" s="189"/>
      <c r="F4" s="190"/>
      <c r="G4" s="94"/>
      <c r="H4" s="73"/>
      <c r="I4" s="73"/>
      <c r="J4" s="97"/>
    </row>
    <row r="5" spans="1:10" s="2" customFormat="1" ht="12.95" customHeight="1">
      <c r="A5" s="15">
        <v>12</v>
      </c>
      <c r="B5" s="11" t="s">
        <v>58</v>
      </c>
      <c r="C5" s="191"/>
      <c r="D5" s="22"/>
      <c r="E5" s="192"/>
      <c r="F5" s="193"/>
      <c r="G5" s="24"/>
      <c r="H5" s="76"/>
      <c r="I5" s="76"/>
      <c r="J5" s="77"/>
    </row>
    <row r="6" spans="1:10" s="2" customFormat="1" ht="12.95" customHeight="1">
      <c r="A6" s="27"/>
      <c r="B6" s="28"/>
      <c r="C6" s="194"/>
      <c r="D6" s="30"/>
      <c r="E6" s="195"/>
      <c r="F6" s="196"/>
      <c r="G6" s="32"/>
      <c r="H6" s="79"/>
      <c r="I6" s="79"/>
      <c r="J6" s="80"/>
    </row>
    <row r="7" spans="1:10" s="2" customFormat="1" ht="12.95" customHeight="1">
      <c r="A7" s="197"/>
      <c r="B7" s="198" t="s">
        <v>383</v>
      </c>
      <c r="C7" s="199"/>
      <c r="D7" s="52"/>
      <c r="E7" s="200"/>
      <c r="F7" s="201"/>
      <c r="G7" s="12"/>
      <c r="H7" s="83"/>
      <c r="I7" s="83"/>
      <c r="J7" s="159"/>
    </row>
    <row r="8" spans="1:10" s="2" customFormat="1" ht="12.95" customHeight="1">
      <c r="A8" s="27"/>
      <c r="B8" s="209"/>
      <c r="C8" s="194"/>
      <c r="D8" s="30"/>
      <c r="E8" s="192"/>
      <c r="F8" s="126"/>
      <c r="G8" s="32"/>
      <c r="H8" s="79"/>
      <c r="I8" s="129"/>
      <c r="J8" s="34"/>
    </row>
    <row r="9" spans="1:10" s="2" customFormat="1" ht="12.95" customHeight="1">
      <c r="A9" s="13" t="s">
        <v>124</v>
      </c>
      <c r="B9" s="210" t="s">
        <v>149</v>
      </c>
      <c r="C9" s="51" t="s">
        <v>150</v>
      </c>
      <c r="D9" s="52"/>
      <c r="E9" s="200"/>
      <c r="F9" s="201">
        <v>1.3</v>
      </c>
      <c r="G9" s="12" t="s">
        <v>73</v>
      </c>
      <c r="H9" s="83"/>
      <c r="I9" s="83"/>
      <c r="J9" s="108"/>
    </row>
    <row r="10" spans="1:10" s="2" customFormat="1" ht="12.95" customHeight="1">
      <c r="A10" s="27"/>
      <c r="B10" s="206"/>
      <c r="C10" s="29"/>
      <c r="D10" s="30"/>
      <c r="E10" s="195"/>
      <c r="F10" s="126"/>
      <c r="G10" s="32"/>
      <c r="H10" s="79"/>
      <c r="I10" s="129"/>
      <c r="J10" s="34"/>
    </row>
    <row r="11" spans="1:10" s="2" customFormat="1" ht="12.95" customHeight="1">
      <c r="A11" s="13" t="s">
        <v>385</v>
      </c>
      <c r="B11" s="208" t="s">
        <v>462</v>
      </c>
      <c r="C11" s="51" t="s">
        <v>675</v>
      </c>
      <c r="D11" s="52"/>
      <c r="E11" s="200"/>
      <c r="F11" s="201">
        <v>51.2</v>
      </c>
      <c r="G11" s="12" t="s">
        <v>121</v>
      </c>
      <c r="H11" s="83"/>
      <c r="I11" s="83"/>
      <c r="J11" s="36"/>
    </row>
    <row r="12" spans="1:10" s="2" customFormat="1" ht="12.95" customHeight="1">
      <c r="A12" s="27"/>
      <c r="B12" s="205"/>
      <c r="C12" s="194"/>
      <c r="D12" s="30"/>
      <c r="E12" s="195"/>
      <c r="F12" s="126"/>
      <c r="G12" s="32"/>
      <c r="H12" s="79"/>
      <c r="I12" s="129"/>
      <c r="J12" s="34"/>
    </row>
    <row r="13" spans="1:10" s="2" customFormat="1" ht="12.95" customHeight="1">
      <c r="A13" s="13"/>
      <c r="B13" s="175"/>
      <c r="C13" s="51"/>
      <c r="D13" s="52"/>
      <c r="E13" s="200"/>
      <c r="F13" s="201"/>
      <c r="G13" s="12"/>
      <c r="H13" s="83"/>
      <c r="I13" s="83"/>
      <c r="J13" s="36"/>
    </row>
    <row r="14" spans="1:10" s="2" customFormat="1" ht="12.75" customHeight="1">
      <c r="A14" s="27"/>
      <c r="B14" s="209"/>
      <c r="C14" s="29"/>
      <c r="D14" s="207"/>
      <c r="E14" s="195"/>
      <c r="F14" s="196"/>
      <c r="G14" s="32"/>
      <c r="H14" s="79"/>
      <c r="I14" s="129"/>
      <c r="J14" s="34"/>
    </row>
    <row r="15" spans="1:10" s="2" customFormat="1" ht="12.95" customHeight="1">
      <c r="A15" s="13"/>
      <c r="B15" s="546" t="s">
        <v>384</v>
      </c>
      <c r="C15" s="51"/>
      <c r="D15" s="84"/>
      <c r="E15" s="200"/>
      <c r="F15" s="201"/>
      <c r="G15" s="12"/>
      <c r="H15" s="83"/>
      <c r="I15" s="83"/>
      <c r="J15" s="36"/>
    </row>
    <row r="16" spans="1:10" s="2" customFormat="1" ht="12.95" customHeight="1">
      <c r="A16" s="27"/>
      <c r="B16" s="212"/>
      <c r="C16" s="194"/>
      <c r="D16" s="30"/>
      <c r="E16" s="195"/>
      <c r="F16" s="126"/>
      <c r="G16" s="32"/>
      <c r="H16" s="79"/>
      <c r="I16" s="129"/>
      <c r="J16" s="34"/>
    </row>
    <row r="17" spans="1:28" s="2" customFormat="1" ht="12.95" customHeight="1">
      <c r="A17" s="13" t="s">
        <v>124</v>
      </c>
      <c r="B17" s="92" t="s">
        <v>149</v>
      </c>
      <c r="C17" s="51" t="s">
        <v>150</v>
      </c>
      <c r="D17" s="52"/>
      <c r="E17" s="200"/>
      <c r="F17" s="201">
        <v>230</v>
      </c>
      <c r="G17" s="12" t="s">
        <v>73</v>
      </c>
      <c r="H17" s="83"/>
      <c r="I17" s="83"/>
      <c r="J17" s="36"/>
    </row>
    <row r="18" spans="1:28" s="2" customFormat="1" ht="12.95" customHeight="1">
      <c r="A18" s="27"/>
      <c r="B18" s="206"/>
      <c r="C18" s="29"/>
      <c r="D18" s="30"/>
      <c r="E18" s="195"/>
      <c r="F18" s="126"/>
      <c r="G18" s="32"/>
      <c r="H18" s="79"/>
      <c r="I18" s="129"/>
      <c r="J18" s="34"/>
    </row>
    <row r="19" spans="1:28" s="2" customFormat="1" ht="12.95" customHeight="1">
      <c r="A19" s="13"/>
      <c r="B19" s="208" t="s">
        <v>382</v>
      </c>
      <c r="C19" s="51" t="s">
        <v>676</v>
      </c>
      <c r="D19" s="52"/>
      <c r="E19" s="200"/>
      <c r="F19" s="201">
        <v>51.5</v>
      </c>
      <c r="G19" s="12" t="s">
        <v>121</v>
      </c>
      <c r="H19" s="83"/>
      <c r="I19" s="83"/>
      <c r="J19" s="36"/>
    </row>
    <row r="20" spans="1:28" s="2" customFormat="1" ht="12.95" customHeight="1">
      <c r="A20" s="27"/>
      <c r="B20" s="205"/>
      <c r="C20" s="194"/>
      <c r="D20" s="30"/>
      <c r="E20" s="195"/>
      <c r="F20" s="126"/>
      <c r="G20" s="32"/>
      <c r="H20" s="79"/>
      <c r="I20" s="129"/>
      <c r="J20" s="34"/>
    </row>
    <row r="21" spans="1:28" s="2" customFormat="1" ht="12.95" customHeight="1">
      <c r="A21" s="13"/>
      <c r="B21" s="175"/>
      <c r="C21" s="51"/>
      <c r="D21" s="52"/>
      <c r="E21" s="200"/>
      <c r="F21" s="201"/>
      <c r="G21" s="12"/>
      <c r="H21" s="83"/>
      <c r="I21" s="83"/>
      <c r="J21" s="36"/>
    </row>
    <row r="22" spans="1:28" s="2" customFormat="1" ht="12.95" customHeight="1">
      <c r="A22" s="27"/>
      <c r="B22" s="205"/>
      <c r="C22" s="194"/>
      <c r="D22" s="30"/>
      <c r="E22" s="195"/>
      <c r="F22" s="126"/>
      <c r="G22" s="32"/>
      <c r="H22" s="79"/>
      <c r="I22" s="129"/>
      <c r="J22" s="34"/>
    </row>
    <row r="23" spans="1:28" s="2" customFormat="1" ht="12.95" customHeight="1">
      <c r="A23" s="13"/>
      <c r="B23" s="175"/>
      <c r="C23" s="51"/>
      <c r="D23" s="52"/>
      <c r="E23" s="200"/>
      <c r="F23" s="201"/>
      <c r="G23" s="12"/>
      <c r="H23" s="83"/>
      <c r="I23" s="83"/>
      <c r="J23" s="36"/>
    </row>
    <row r="24" spans="1:28" s="2" customFormat="1" ht="12.95" customHeight="1">
      <c r="A24" s="27"/>
      <c r="B24" s="206"/>
      <c r="C24" s="203"/>
      <c r="D24" s="30"/>
      <c r="E24" s="195"/>
      <c r="F24" s="196"/>
      <c r="G24" s="32"/>
      <c r="H24" s="129"/>
      <c r="I24" s="129"/>
      <c r="J24" s="109"/>
    </row>
    <row r="25" spans="1:28" s="2" customFormat="1" ht="12.95" customHeight="1">
      <c r="A25" s="13"/>
      <c r="B25" s="208"/>
      <c r="C25" s="51"/>
      <c r="D25" s="52"/>
      <c r="E25" s="200"/>
      <c r="F25" s="201"/>
      <c r="G25" s="12"/>
      <c r="H25" s="83"/>
      <c r="I25" s="83"/>
      <c r="J25" s="108"/>
    </row>
    <row r="26" spans="1:28" s="2" customFormat="1" ht="12.95" customHeight="1">
      <c r="A26" s="27"/>
      <c r="B26" s="28"/>
      <c r="C26" s="29"/>
      <c r="D26" s="207"/>
      <c r="E26" s="195"/>
      <c r="F26" s="196"/>
      <c r="G26" s="32"/>
      <c r="H26" s="79"/>
      <c r="I26" s="79"/>
      <c r="J26" s="109"/>
    </row>
    <row r="27" spans="1:28" s="148" customFormat="1" ht="12.95" customHeight="1">
      <c r="A27" s="13"/>
      <c r="B27" s="11"/>
      <c r="C27" s="800"/>
      <c r="D27" s="801"/>
      <c r="E27" s="802"/>
      <c r="F27" s="201"/>
      <c r="G27" s="12"/>
      <c r="H27" s="83"/>
      <c r="I27" s="83"/>
      <c r="J27" s="108"/>
      <c r="K27" s="2"/>
      <c r="L27" s="2"/>
      <c r="M27" s="2"/>
      <c r="N27" s="2"/>
      <c r="O27" s="2"/>
      <c r="P27" s="2"/>
      <c r="Q27" s="2"/>
      <c r="R27" s="2"/>
      <c r="S27" s="2"/>
      <c r="T27" s="2"/>
      <c r="U27" s="2"/>
      <c r="V27" s="2"/>
      <c r="W27" s="2"/>
      <c r="X27" s="2"/>
      <c r="Y27" s="2"/>
      <c r="Z27" s="2"/>
      <c r="AA27" s="2"/>
      <c r="AB27" s="2"/>
    </row>
    <row r="28" spans="1:28" s="2" customFormat="1" ht="12.95" customHeight="1">
      <c r="A28" s="27"/>
      <c r="B28" s="86"/>
      <c r="C28" s="194"/>
      <c r="D28" s="30"/>
      <c r="E28" s="195"/>
      <c r="F28" s="196"/>
      <c r="G28" s="32"/>
      <c r="H28" s="129"/>
      <c r="I28" s="129"/>
      <c r="J28" s="109"/>
    </row>
    <row r="29" spans="1:28" s="2" customFormat="1" ht="12.95" customHeight="1">
      <c r="A29" s="13"/>
      <c r="B29" s="208"/>
      <c r="C29" s="204"/>
      <c r="D29" s="84"/>
      <c r="E29" s="200"/>
      <c r="F29" s="201"/>
      <c r="G29" s="12"/>
      <c r="H29" s="83"/>
      <c r="I29" s="83"/>
      <c r="J29" s="108"/>
    </row>
    <row r="30" spans="1:28" s="2" customFormat="1" ht="12.95" customHeight="1">
      <c r="A30" s="27"/>
      <c r="B30" s="211"/>
      <c r="C30" s="177"/>
      <c r="D30" s="30"/>
      <c r="E30" s="31"/>
      <c r="F30" s="196"/>
      <c r="G30" s="32"/>
      <c r="H30" s="79"/>
      <c r="I30" s="129"/>
      <c r="J30" s="34"/>
    </row>
    <row r="31" spans="1:28" s="2" customFormat="1" ht="12.95" customHeight="1">
      <c r="A31" s="13"/>
      <c r="B31" s="202"/>
      <c r="C31" s="179"/>
      <c r="D31" s="52"/>
      <c r="E31" s="53"/>
      <c r="F31" s="201"/>
      <c r="G31" s="12"/>
      <c r="H31" s="83"/>
      <c r="I31" s="83"/>
      <c r="J31" s="108"/>
    </row>
    <row r="32" spans="1:28" s="2" customFormat="1" ht="12.95" customHeight="1">
      <c r="A32" s="15"/>
      <c r="B32" s="212"/>
      <c r="C32" s="191"/>
      <c r="D32" s="22"/>
      <c r="E32" s="192"/>
      <c r="F32" s="193"/>
      <c r="G32" s="24"/>
      <c r="H32" s="76"/>
      <c r="I32" s="130"/>
      <c r="J32" s="26"/>
    </row>
    <row r="33" spans="1:28" s="2" customFormat="1" ht="12.95" customHeight="1">
      <c r="A33" s="13"/>
      <c r="B33" s="92"/>
      <c r="C33" s="51"/>
      <c r="D33" s="52"/>
      <c r="E33" s="200"/>
      <c r="F33" s="201"/>
      <c r="G33" s="12"/>
      <c r="H33" s="83"/>
      <c r="I33" s="83"/>
      <c r="J33" s="36"/>
    </row>
    <row r="34" spans="1:28" s="2" customFormat="1" ht="12.95" customHeight="1">
      <c r="A34" s="27"/>
      <c r="B34" s="212"/>
      <c r="C34" s="191"/>
      <c r="D34" s="22"/>
      <c r="E34" s="192"/>
      <c r="F34" s="193"/>
      <c r="G34" s="24"/>
      <c r="H34" s="79"/>
      <c r="I34" s="129"/>
      <c r="J34" s="34"/>
    </row>
    <row r="35" spans="1:28" s="2" customFormat="1" ht="12.95" customHeight="1">
      <c r="A35" s="13"/>
      <c r="B35" s="92"/>
      <c r="C35" s="51"/>
      <c r="D35" s="52"/>
      <c r="E35" s="200"/>
      <c r="F35" s="201"/>
      <c r="G35" s="12"/>
      <c r="H35" s="83"/>
      <c r="I35" s="83"/>
      <c r="J35" s="36"/>
    </row>
    <row r="36" spans="1:28" s="2" customFormat="1" ht="12.95" customHeight="1">
      <c r="A36" s="27"/>
      <c r="B36" s="86"/>
      <c r="C36" s="194"/>
      <c r="D36" s="30"/>
      <c r="E36" s="195"/>
      <c r="F36" s="196"/>
      <c r="G36" s="32"/>
      <c r="H36" s="79"/>
      <c r="I36" s="129"/>
      <c r="J36" s="34"/>
    </row>
    <row r="37" spans="1:28" s="2" customFormat="1" ht="12.95" customHeight="1">
      <c r="A37" s="13"/>
      <c r="B37" s="92"/>
      <c r="C37" s="51"/>
      <c r="D37" s="52"/>
      <c r="E37" s="200"/>
      <c r="F37" s="201"/>
      <c r="G37" s="12"/>
      <c r="H37" s="147"/>
      <c r="I37" s="147"/>
      <c r="J37" s="108"/>
    </row>
    <row r="38" spans="1:28" s="2" customFormat="1" ht="12.95" customHeight="1">
      <c r="A38" s="27"/>
      <c r="B38" s="205"/>
      <c r="C38" s="194"/>
      <c r="D38" s="30"/>
      <c r="E38" s="195"/>
      <c r="F38" s="196"/>
      <c r="G38" s="32"/>
      <c r="H38" s="79"/>
      <c r="I38" s="129"/>
      <c r="J38" s="34"/>
    </row>
    <row r="39" spans="1:28" s="2" customFormat="1" ht="12.95" customHeight="1">
      <c r="A39" s="13"/>
      <c r="B39" s="175"/>
      <c r="C39" s="51"/>
      <c r="D39" s="52"/>
      <c r="E39" s="200"/>
      <c r="F39" s="201"/>
      <c r="G39" s="12"/>
      <c r="H39" s="83"/>
      <c r="I39" s="83"/>
      <c r="J39" s="36"/>
    </row>
    <row r="40" spans="1:28" s="2" customFormat="1" ht="12.95" customHeight="1">
      <c r="A40" s="27"/>
      <c r="B40" s="86"/>
      <c r="C40" s="29"/>
      <c r="D40" s="30"/>
      <c r="E40" s="195"/>
      <c r="F40" s="196"/>
      <c r="G40" s="32"/>
      <c r="H40" s="79"/>
      <c r="I40" s="129"/>
      <c r="J40" s="34"/>
    </row>
    <row r="41" spans="1:28" s="158" customFormat="1" ht="12.95" customHeight="1">
      <c r="A41" s="18"/>
      <c r="B41" s="95" t="s">
        <v>8</v>
      </c>
      <c r="C41" s="170"/>
      <c r="D41" s="171"/>
      <c r="E41" s="213"/>
      <c r="F41" s="214"/>
      <c r="G41" s="95"/>
      <c r="H41" s="215"/>
      <c r="I41" s="215"/>
      <c r="J41" s="90"/>
      <c r="K41" s="2"/>
      <c r="L41" s="2"/>
      <c r="M41" s="2"/>
      <c r="N41" s="2"/>
      <c r="O41" s="2"/>
      <c r="P41" s="2"/>
      <c r="Q41" s="2"/>
      <c r="R41" s="2"/>
      <c r="S41" s="2"/>
      <c r="T41" s="2"/>
      <c r="U41" s="2"/>
      <c r="V41" s="2"/>
      <c r="W41" s="2"/>
      <c r="X41" s="2"/>
      <c r="Y41" s="2"/>
      <c r="Z41" s="2"/>
      <c r="AA41" s="2"/>
      <c r="AB41" s="2"/>
    </row>
  </sheetData>
  <mergeCells count="2">
    <mergeCell ref="C27:E27"/>
    <mergeCell ref="C3:E3"/>
  </mergeCells>
  <phoneticPr fontId="9"/>
  <printOptions horizontalCentered="1" verticalCentered="1"/>
  <pageMargins left="0.39370078740157483" right="0.39370078740157483" top="0.59055118110236227" bottom="0.39370078740157483" header="0.59055118110236227" footer="0.11811023622047245"/>
  <pageSetup paperSize="9" firstPageNumber="13" orientation="landscape" blackAndWhite="1" horizontalDpi="300" verticalDpi="300" r:id="rId1"/>
  <headerFooter alignWithMargins="0">
    <oddFooter>&amp;RNo.&amp;P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J79"/>
  <sheetViews>
    <sheetView showGridLines="0" showZeros="0" view="pageBreakPreview" zoomScaleNormal="100" zoomScaleSheetLayoutView="100" workbookViewId="0">
      <pane xSplit="5" ySplit="3" topLeftCell="F4" activePane="bottomRight" state="frozen"/>
      <selection activeCell="Y110" sqref="Y110"/>
      <selection pane="topRight" activeCell="Y110" sqref="Y110"/>
      <selection pane="bottomLeft" activeCell="Y110" sqref="Y110"/>
      <selection pane="bottomRight" activeCell="I13" sqref="I13"/>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367" customWidth="1"/>
    <col min="7" max="7" width="6.7109375" style="2" customWidth="1"/>
    <col min="8" max="8" width="14.7109375" style="368" customWidth="1"/>
    <col min="9" max="9" width="18.7109375" style="368" customWidth="1"/>
    <col min="10" max="10" width="23.7109375" style="2" customWidth="1"/>
  </cols>
  <sheetData>
    <row r="1" spans="1:10" s="2" customFormat="1" ht="24" customHeight="1">
      <c r="A1" s="54" t="s">
        <v>22</v>
      </c>
      <c r="B1" s="55"/>
      <c r="C1" s="55"/>
      <c r="D1" s="55"/>
      <c r="E1" s="55"/>
      <c r="F1" s="346"/>
      <c r="G1" s="55"/>
      <c r="H1" s="347"/>
      <c r="I1" s="347"/>
      <c r="J1" s="55"/>
    </row>
    <row r="2" spans="1:10" s="2" customFormat="1" ht="12.95" customHeight="1">
      <c r="A2" s="58"/>
      <c r="B2" s="59"/>
      <c r="C2" s="60"/>
      <c r="D2" s="61"/>
      <c r="E2" s="62"/>
      <c r="F2" s="348"/>
      <c r="G2" s="59"/>
      <c r="H2" s="349"/>
      <c r="I2" s="349"/>
      <c r="J2" s="64"/>
    </row>
    <row r="3" spans="1:10" s="2" customFormat="1" ht="12.95" customHeight="1">
      <c r="A3" s="18" t="s">
        <v>1</v>
      </c>
      <c r="B3" s="95" t="s">
        <v>14</v>
      </c>
      <c r="C3" s="65" t="s">
        <v>15</v>
      </c>
      <c r="D3" s="66"/>
      <c r="E3" s="67"/>
      <c r="F3" s="350" t="s">
        <v>16</v>
      </c>
      <c r="G3" s="95" t="s">
        <v>17</v>
      </c>
      <c r="H3" s="351" t="s">
        <v>18</v>
      </c>
      <c r="I3" s="351" t="s">
        <v>19</v>
      </c>
      <c r="J3" s="96" t="s">
        <v>20</v>
      </c>
    </row>
    <row r="4" spans="1:10" s="2" customFormat="1" ht="12.95" customHeight="1">
      <c r="A4" s="19"/>
      <c r="B4" s="324"/>
      <c r="C4" s="70"/>
      <c r="D4" s="71"/>
      <c r="E4" s="72"/>
      <c r="F4" s="352"/>
      <c r="G4" s="94"/>
      <c r="H4" s="353"/>
      <c r="I4" s="590"/>
      <c r="J4" s="97"/>
    </row>
    <row r="5" spans="1:10" s="2" customFormat="1" ht="12.95" customHeight="1">
      <c r="A5" s="15">
        <v>14</v>
      </c>
      <c r="B5" s="11" t="s">
        <v>122</v>
      </c>
      <c r="C5" s="74"/>
      <c r="D5" s="22"/>
      <c r="E5" s="23"/>
      <c r="F5" s="354"/>
      <c r="G5" s="24"/>
      <c r="H5" s="355"/>
      <c r="I5" s="591"/>
      <c r="J5" s="77"/>
    </row>
    <row r="6" spans="1:10" s="2" customFormat="1" ht="12.95" customHeight="1">
      <c r="A6" s="27"/>
      <c r="B6" s="28"/>
      <c r="C6" s="180"/>
      <c r="D6" s="30"/>
      <c r="E6" s="31"/>
      <c r="F6" s="356"/>
      <c r="G6" s="32"/>
      <c r="H6" s="357"/>
      <c r="I6" s="592"/>
      <c r="J6" s="80"/>
    </row>
    <row r="7" spans="1:10" s="2" customFormat="1" ht="12.95" customHeight="1">
      <c r="A7" s="13"/>
      <c r="B7" s="11"/>
      <c r="C7" s="81"/>
      <c r="D7" s="52"/>
      <c r="E7" s="53"/>
      <c r="F7" s="358"/>
      <c r="G7" s="12"/>
      <c r="H7" s="359"/>
      <c r="I7" s="593"/>
      <c r="J7" s="159"/>
    </row>
    <row r="8" spans="1:10" s="2" customFormat="1" ht="12.95" customHeight="1">
      <c r="A8" s="27"/>
      <c r="B8" s="86"/>
      <c r="C8" s="29" t="s">
        <v>691</v>
      </c>
      <c r="D8" s="30"/>
      <c r="E8" s="31"/>
      <c r="F8" s="396"/>
      <c r="G8" s="32"/>
      <c r="H8" s="79"/>
      <c r="I8" s="594"/>
      <c r="J8" s="34"/>
    </row>
    <row r="9" spans="1:10" s="2" customFormat="1" ht="12.95" customHeight="1">
      <c r="A9" s="13" t="s">
        <v>90</v>
      </c>
      <c r="B9" s="92" t="s">
        <v>413</v>
      </c>
      <c r="C9" s="51" t="s">
        <v>414</v>
      </c>
      <c r="D9" s="52"/>
      <c r="E9" s="53"/>
      <c r="F9" s="397">
        <v>2</v>
      </c>
      <c r="G9" s="12" t="s">
        <v>30</v>
      </c>
      <c r="H9" s="83"/>
      <c r="I9" s="593"/>
      <c r="J9" s="36"/>
    </row>
    <row r="10" spans="1:10" s="2" customFormat="1" ht="12.95" customHeight="1">
      <c r="A10" s="27"/>
      <c r="B10" s="212"/>
      <c r="C10" s="29" t="s">
        <v>692</v>
      </c>
      <c r="D10" s="30"/>
      <c r="E10" s="31"/>
      <c r="F10" s="396"/>
      <c r="G10" s="32"/>
      <c r="H10" s="79"/>
      <c r="I10" s="594"/>
      <c r="J10" s="34"/>
    </row>
    <row r="11" spans="1:10" s="2" customFormat="1" ht="12.95" customHeight="1">
      <c r="A11" s="13" t="s">
        <v>690</v>
      </c>
      <c r="B11" s="92" t="s">
        <v>413</v>
      </c>
      <c r="C11" s="51" t="s">
        <v>414</v>
      </c>
      <c r="D11" s="84"/>
      <c r="E11" s="85"/>
      <c r="F11" s="397">
        <v>1</v>
      </c>
      <c r="G11" s="12" t="s">
        <v>30</v>
      </c>
      <c r="H11" s="83"/>
      <c r="I11" s="593"/>
      <c r="J11" s="36"/>
    </row>
    <row r="12" spans="1:10" s="2" customFormat="1" ht="12.95" customHeight="1">
      <c r="A12" s="27"/>
      <c r="B12" s="205"/>
      <c r="C12" s="29" t="s">
        <v>416</v>
      </c>
      <c r="D12" s="30"/>
      <c r="E12" s="31"/>
      <c r="F12" s="396"/>
      <c r="G12" s="32"/>
      <c r="H12" s="79"/>
      <c r="I12" s="594"/>
      <c r="J12" s="34"/>
    </row>
    <row r="13" spans="1:10" s="2" customFormat="1" ht="12.95" customHeight="1">
      <c r="A13" s="13" t="s">
        <v>92</v>
      </c>
      <c r="B13" s="175" t="s">
        <v>415</v>
      </c>
      <c r="C13" s="51" t="s">
        <v>417</v>
      </c>
      <c r="D13" s="84"/>
      <c r="E13" s="85"/>
      <c r="F13" s="397">
        <v>2</v>
      </c>
      <c r="G13" s="12" t="s">
        <v>30</v>
      </c>
      <c r="H13" s="83"/>
      <c r="I13" s="593"/>
      <c r="J13" s="36"/>
    </row>
    <row r="14" spans="1:10" s="2" customFormat="1" ht="12.95" customHeight="1">
      <c r="A14" s="27"/>
      <c r="B14" s="538"/>
      <c r="C14" s="29" t="s">
        <v>692</v>
      </c>
      <c r="D14" s="30"/>
      <c r="E14" s="31"/>
      <c r="F14" s="396"/>
      <c r="G14" s="32"/>
      <c r="H14" s="79"/>
      <c r="I14" s="594"/>
      <c r="J14" s="34"/>
    </row>
    <row r="15" spans="1:10" s="2" customFormat="1" ht="12.95" customHeight="1">
      <c r="A15" s="13" t="s">
        <v>93</v>
      </c>
      <c r="B15" s="175" t="s">
        <v>410</v>
      </c>
      <c r="C15" s="51" t="s">
        <v>418</v>
      </c>
      <c r="D15" s="84"/>
      <c r="E15" s="85"/>
      <c r="F15" s="397">
        <v>1</v>
      </c>
      <c r="G15" s="12" t="s">
        <v>30</v>
      </c>
      <c r="H15" s="83"/>
      <c r="I15" s="593"/>
      <c r="J15" s="36"/>
    </row>
    <row r="16" spans="1:10" s="2" customFormat="1" ht="12.95" customHeight="1">
      <c r="A16" s="27"/>
      <c r="B16" s="86"/>
      <c r="C16" s="29" t="s">
        <v>695</v>
      </c>
      <c r="D16" s="30"/>
      <c r="E16" s="31"/>
      <c r="F16" s="396"/>
      <c r="G16" s="32"/>
      <c r="H16" s="79"/>
      <c r="I16" s="594"/>
      <c r="J16" s="34"/>
    </row>
    <row r="17" spans="1:10" s="2" customFormat="1" ht="12.95" customHeight="1">
      <c r="A17" s="13" t="s">
        <v>693</v>
      </c>
      <c r="B17" s="92" t="s">
        <v>45</v>
      </c>
      <c r="C17" s="51" t="s">
        <v>412</v>
      </c>
      <c r="D17" s="52"/>
      <c r="E17" s="53"/>
      <c r="F17" s="397">
        <v>1</v>
      </c>
      <c r="G17" s="12" t="s">
        <v>30</v>
      </c>
      <c r="H17" s="83"/>
      <c r="I17" s="593"/>
      <c r="J17" s="36"/>
    </row>
    <row r="18" spans="1:10" s="2" customFormat="1" ht="12.95" customHeight="1">
      <c r="A18" s="27"/>
      <c r="B18" s="86"/>
      <c r="C18" s="29" t="s">
        <v>692</v>
      </c>
      <c r="D18" s="30"/>
      <c r="E18" s="31"/>
      <c r="F18" s="396"/>
      <c r="G18" s="32"/>
      <c r="H18" s="79"/>
      <c r="I18" s="594"/>
      <c r="J18" s="34"/>
    </row>
    <row r="19" spans="1:10" s="2" customFormat="1" ht="12.95" customHeight="1">
      <c r="A19" s="13" t="s">
        <v>694</v>
      </c>
      <c r="B19" s="92" t="s">
        <v>45</v>
      </c>
      <c r="C19" s="51" t="s">
        <v>412</v>
      </c>
      <c r="D19" s="52"/>
      <c r="E19" s="53"/>
      <c r="F19" s="397">
        <v>1</v>
      </c>
      <c r="G19" s="12" t="s">
        <v>30</v>
      </c>
      <c r="H19" s="83"/>
      <c r="I19" s="593"/>
      <c r="J19" s="36"/>
    </row>
    <row r="20" spans="1:10" s="2" customFormat="1" ht="12.95" customHeight="1">
      <c r="A20" s="27"/>
      <c r="B20" s="86"/>
      <c r="C20" s="29" t="s">
        <v>411</v>
      </c>
      <c r="D20" s="30"/>
      <c r="E20" s="31"/>
      <c r="F20" s="396"/>
      <c r="G20" s="32"/>
      <c r="H20" s="79"/>
      <c r="I20" s="594"/>
      <c r="J20" s="34"/>
    </row>
    <row r="21" spans="1:10" s="2" customFormat="1" ht="12.95" customHeight="1">
      <c r="A21" s="13" t="s">
        <v>94</v>
      </c>
      <c r="B21" s="92" t="s">
        <v>45</v>
      </c>
      <c r="C21" s="51" t="s">
        <v>412</v>
      </c>
      <c r="D21" s="52"/>
      <c r="E21" s="53"/>
      <c r="F21" s="397">
        <v>2</v>
      </c>
      <c r="G21" s="12" t="s">
        <v>30</v>
      </c>
      <c r="H21" s="83"/>
      <c r="I21" s="593"/>
      <c r="J21" s="36"/>
    </row>
    <row r="22" spans="1:10" s="2" customFormat="1" ht="12.95" customHeight="1">
      <c r="A22" s="27"/>
      <c r="B22" s="209"/>
      <c r="C22" s="29" t="s">
        <v>419</v>
      </c>
      <c r="D22" s="30"/>
      <c r="E22" s="31"/>
      <c r="F22" s="396"/>
      <c r="G22" s="32"/>
      <c r="H22" s="79"/>
      <c r="I22" s="594"/>
      <c r="J22" s="34"/>
    </row>
    <row r="23" spans="1:10" s="2" customFormat="1" ht="12.95" customHeight="1">
      <c r="A23" s="13" t="s">
        <v>95</v>
      </c>
      <c r="B23" s="210" t="s">
        <v>45</v>
      </c>
      <c r="C23" s="51" t="s">
        <v>412</v>
      </c>
      <c r="D23" s="52"/>
      <c r="E23" s="53"/>
      <c r="F23" s="397">
        <v>1</v>
      </c>
      <c r="G23" s="12" t="s">
        <v>30</v>
      </c>
      <c r="H23" s="83"/>
      <c r="I23" s="593"/>
      <c r="J23" s="36"/>
    </row>
    <row r="24" spans="1:10" s="2" customFormat="1" ht="12.95" customHeight="1">
      <c r="A24" s="27"/>
      <c r="B24" s="86"/>
      <c r="C24" s="29" t="s">
        <v>422</v>
      </c>
      <c r="D24" s="30"/>
      <c r="E24" s="31"/>
      <c r="F24" s="396"/>
      <c r="G24" s="32"/>
      <c r="H24" s="79"/>
      <c r="I24" s="594"/>
      <c r="J24" s="34"/>
    </row>
    <row r="25" spans="1:10" s="2" customFormat="1" ht="12.95" customHeight="1">
      <c r="A25" s="13" t="s">
        <v>96</v>
      </c>
      <c r="B25" s="92" t="s">
        <v>421</v>
      </c>
      <c r="C25" s="51" t="s">
        <v>423</v>
      </c>
      <c r="D25" s="84"/>
      <c r="E25" s="85"/>
      <c r="F25" s="397">
        <v>1</v>
      </c>
      <c r="G25" s="12" t="s">
        <v>30</v>
      </c>
      <c r="H25" s="83"/>
      <c r="I25" s="593"/>
      <c r="J25" s="36"/>
    </row>
    <row r="26" spans="1:10" s="2" customFormat="1" ht="12.95" customHeight="1">
      <c r="A26" s="27"/>
      <c r="B26" s="86"/>
      <c r="C26" s="29" t="s">
        <v>419</v>
      </c>
      <c r="D26" s="30"/>
      <c r="E26" s="31"/>
      <c r="F26" s="396"/>
      <c r="G26" s="32"/>
      <c r="H26" s="79"/>
      <c r="I26" s="594"/>
      <c r="J26" s="34"/>
    </row>
    <row r="27" spans="1:10" s="2" customFormat="1" ht="12.95" customHeight="1">
      <c r="A27" s="13" t="s">
        <v>97</v>
      </c>
      <c r="B27" s="92" t="s">
        <v>424</v>
      </c>
      <c r="C27" s="51" t="s">
        <v>425</v>
      </c>
      <c r="D27" s="52"/>
      <c r="E27" s="53"/>
      <c r="F27" s="397">
        <v>2</v>
      </c>
      <c r="G27" s="12" t="s">
        <v>30</v>
      </c>
      <c r="H27" s="83"/>
      <c r="I27" s="593"/>
      <c r="J27" s="36"/>
    </row>
    <row r="28" spans="1:10" s="2" customFormat="1" ht="12.95" customHeight="1">
      <c r="A28" s="27"/>
      <c r="B28" s="206"/>
      <c r="C28" s="29"/>
      <c r="D28" s="30"/>
      <c r="E28" s="31"/>
      <c r="F28" s="396"/>
      <c r="G28" s="32"/>
      <c r="H28" s="79"/>
      <c r="I28" s="594"/>
      <c r="J28" s="34"/>
    </row>
    <row r="29" spans="1:10" s="2" customFormat="1" ht="12.95" customHeight="1">
      <c r="A29" s="13"/>
      <c r="B29" s="208" t="s">
        <v>696</v>
      </c>
      <c r="C29" s="51"/>
      <c r="D29" s="52"/>
      <c r="E29" s="53"/>
      <c r="F29" s="397">
        <v>1</v>
      </c>
      <c r="G29" s="12" t="s">
        <v>25</v>
      </c>
      <c r="H29" s="83"/>
      <c r="I29" s="593"/>
      <c r="J29" s="36"/>
    </row>
    <row r="30" spans="1:10" s="2" customFormat="1" ht="12.95" customHeight="1">
      <c r="A30" s="27"/>
      <c r="B30" s="209"/>
      <c r="C30" s="29"/>
      <c r="D30" s="30"/>
      <c r="E30" s="31"/>
      <c r="F30" s="396"/>
      <c r="G30" s="32"/>
      <c r="H30" s="79"/>
      <c r="I30" s="594"/>
      <c r="J30" s="34"/>
    </row>
    <row r="31" spans="1:10" s="2" customFormat="1" ht="12.95" customHeight="1">
      <c r="A31" s="13"/>
      <c r="B31" s="210"/>
      <c r="C31" s="51"/>
      <c r="D31" s="52"/>
      <c r="E31" s="53"/>
      <c r="F31" s="397"/>
      <c r="G31" s="12"/>
      <c r="H31" s="83"/>
      <c r="I31" s="593"/>
      <c r="J31" s="36"/>
    </row>
    <row r="32" spans="1:10" s="2" customFormat="1" ht="12.95" customHeight="1">
      <c r="A32" s="27"/>
      <c r="B32" s="28"/>
      <c r="C32" s="29" t="s">
        <v>428</v>
      </c>
      <c r="D32" s="30"/>
      <c r="E32" s="31"/>
      <c r="F32" s="396"/>
      <c r="G32" s="32"/>
      <c r="H32" s="79"/>
      <c r="I32" s="594"/>
      <c r="J32" s="34"/>
    </row>
    <row r="33" spans="1:10" s="2" customFormat="1" ht="12.95" customHeight="1">
      <c r="A33" s="13" t="s">
        <v>426</v>
      </c>
      <c r="B33" s="11" t="s">
        <v>427</v>
      </c>
      <c r="C33" s="51" t="s">
        <v>429</v>
      </c>
      <c r="D33" s="52"/>
      <c r="E33" s="53"/>
      <c r="F33" s="397">
        <v>1</v>
      </c>
      <c r="G33" s="12" t="s">
        <v>30</v>
      </c>
      <c r="H33" s="83"/>
      <c r="I33" s="593"/>
      <c r="J33" s="36"/>
    </row>
    <row r="34" spans="1:10" s="2" customFormat="1" ht="12.95" customHeight="1">
      <c r="A34" s="27"/>
      <c r="B34" s="28"/>
      <c r="C34" s="29"/>
      <c r="D34" s="30"/>
      <c r="E34" s="31"/>
      <c r="F34" s="396"/>
      <c r="G34" s="32"/>
      <c r="H34" s="79"/>
      <c r="I34" s="594"/>
      <c r="J34" s="34"/>
    </row>
    <row r="35" spans="1:10" s="2" customFormat="1" ht="12.95" customHeight="1">
      <c r="A35" s="13"/>
      <c r="B35" s="11" t="s">
        <v>699</v>
      </c>
      <c r="C35" s="51"/>
      <c r="D35" s="52"/>
      <c r="E35" s="53"/>
      <c r="F35" s="397">
        <v>1</v>
      </c>
      <c r="G35" s="12" t="s">
        <v>25</v>
      </c>
      <c r="H35" s="83"/>
      <c r="I35" s="593"/>
      <c r="J35" s="36"/>
    </row>
    <row r="36" spans="1:10" s="2" customFormat="1" ht="12.95" customHeight="1">
      <c r="A36" s="27"/>
      <c r="B36" s="28"/>
      <c r="C36" s="29"/>
      <c r="D36" s="30"/>
      <c r="E36" s="31"/>
      <c r="F36" s="396"/>
      <c r="G36" s="32"/>
      <c r="H36" s="79"/>
      <c r="I36" s="594"/>
      <c r="J36" s="34"/>
    </row>
    <row r="37" spans="1:10" s="2" customFormat="1" ht="12.95" customHeight="1">
      <c r="A37" s="13"/>
      <c r="B37" s="11"/>
      <c r="C37" s="51"/>
      <c r="D37" s="52"/>
      <c r="E37" s="53"/>
      <c r="F37" s="397"/>
      <c r="G37" s="12"/>
      <c r="H37" s="83"/>
      <c r="I37" s="593"/>
      <c r="J37" s="36"/>
    </row>
    <row r="38" spans="1:10" s="2" customFormat="1" ht="12.95" customHeight="1">
      <c r="A38" s="27"/>
      <c r="B38" s="28"/>
      <c r="C38" s="29" t="s">
        <v>432</v>
      </c>
      <c r="D38" s="30"/>
      <c r="E38" s="31"/>
      <c r="F38" s="396"/>
      <c r="G38" s="32"/>
      <c r="H38" s="79"/>
      <c r="I38" s="594"/>
      <c r="J38" s="34"/>
    </row>
    <row r="39" spans="1:10" s="2" customFormat="1" ht="12.95" customHeight="1">
      <c r="A39" s="13" t="s">
        <v>430</v>
      </c>
      <c r="B39" s="11" t="s">
        <v>431</v>
      </c>
      <c r="C39" s="51" t="s">
        <v>433</v>
      </c>
      <c r="D39" s="52"/>
      <c r="E39" s="53"/>
      <c r="F39" s="397">
        <v>1</v>
      </c>
      <c r="G39" s="12" t="s">
        <v>30</v>
      </c>
      <c r="H39" s="83"/>
      <c r="I39" s="593"/>
      <c r="J39" s="36"/>
    </row>
    <row r="40" spans="1:10" s="2" customFormat="1" ht="12.75" customHeight="1">
      <c r="A40" s="15"/>
      <c r="B40" s="28"/>
      <c r="C40" s="21"/>
      <c r="D40" s="22"/>
      <c r="E40" s="23"/>
      <c r="F40" s="398"/>
      <c r="G40" s="87"/>
      <c r="H40" s="355"/>
      <c r="I40" s="595"/>
      <c r="J40" s="26"/>
    </row>
    <row r="41" spans="1:10" s="2" customFormat="1" ht="12.95" customHeight="1">
      <c r="A41" s="18"/>
      <c r="B41" s="11" t="s">
        <v>700</v>
      </c>
      <c r="C41" s="170"/>
      <c r="D41" s="88"/>
      <c r="E41" s="89"/>
      <c r="F41" s="399">
        <v>1</v>
      </c>
      <c r="G41" s="95" t="s">
        <v>25</v>
      </c>
      <c r="H41" s="215"/>
      <c r="I41" s="596"/>
      <c r="J41" s="90"/>
    </row>
    <row r="42" spans="1:10" s="2" customFormat="1" ht="12.75" customHeight="1">
      <c r="A42" s="19"/>
      <c r="B42" s="392"/>
      <c r="C42" s="393"/>
      <c r="D42" s="71"/>
      <c r="E42" s="72"/>
      <c r="F42" s="551"/>
      <c r="G42" s="94"/>
      <c r="H42" s="73"/>
      <c r="I42" s="597"/>
      <c r="J42" s="97"/>
    </row>
    <row r="43" spans="1:10" s="2" customFormat="1" ht="12.95" customHeight="1">
      <c r="A43" s="15" t="s">
        <v>434</v>
      </c>
      <c r="B43" s="11" t="s">
        <v>435</v>
      </c>
      <c r="C43" s="51" t="s">
        <v>436</v>
      </c>
      <c r="D43" s="52"/>
      <c r="E43" s="53"/>
      <c r="F43" s="398">
        <v>1</v>
      </c>
      <c r="G43" s="24" t="s">
        <v>30</v>
      </c>
      <c r="H43" s="76"/>
      <c r="I43" s="591"/>
      <c r="J43" s="26"/>
    </row>
    <row r="44" spans="1:10" s="2" customFormat="1" ht="12.95" customHeight="1">
      <c r="A44" s="27"/>
      <c r="B44" s="220"/>
      <c r="C44" s="162"/>
      <c r="D44" s="22"/>
      <c r="E44" s="23"/>
      <c r="F44" s="396"/>
      <c r="G44" s="32"/>
      <c r="H44" s="79"/>
      <c r="I44" s="598"/>
      <c r="J44" s="34"/>
    </row>
    <row r="45" spans="1:10" s="2" customFormat="1" ht="12.95" customHeight="1">
      <c r="A45" s="13" t="s">
        <v>437</v>
      </c>
      <c r="B45" s="208" t="s">
        <v>435</v>
      </c>
      <c r="C45" s="222" t="s">
        <v>438</v>
      </c>
      <c r="D45" s="52"/>
      <c r="E45" s="53"/>
      <c r="F45" s="397">
        <v>1</v>
      </c>
      <c r="G45" s="12" t="s">
        <v>30</v>
      </c>
      <c r="H45" s="83"/>
      <c r="I45" s="599"/>
      <c r="J45" s="36"/>
    </row>
    <row r="46" spans="1:10" s="49" customFormat="1" ht="12.75" customHeight="1">
      <c r="A46" s="27"/>
      <c r="B46" s="589"/>
      <c r="C46" s="134"/>
      <c r="D46" s="30"/>
      <c r="E46" s="31"/>
      <c r="F46" s="396"/>
      <c r="G46" s="32"/>
      <c r="H46" s="79"/>
      <c r="I46" s="598"/>
      <c r="J46" s="119"/>
    </row>
    <row r="47" spans="1:10" s="2" customFormat="1" ht="12.95" customHeight="1">
      <c r="A47" s="13" t="s">
        <v>439</v>
      </c>
      <c r="B47" s="208" t="s">
        <v>440</v>
      </c>
      <c r="C47" s="51" t="s">
        <v>441</v>
      </c>
      <c r="D47" s="52"/>
      <c r="E47" s="53"/>
      <c r="F47" s="397">
        <v>1</v>
      </c>
      <c r="G47" s="12" t="s">
        <v>30</v>
      </c>
      <c r="H47" s="83"/>
      <c r="I47" s="593"/>
      <c r="J47" s="108"/>
    </row>
    <row r="48" spans="1:10" s="2" customFormat="1" ht="12.95" customHeight="1">
      <c r="A48" s="27"/>
      <c r="B48" s="206"/>
      <c r="C48" s="29"/>
      <c r="D48" s="30"/>
      <c r="E48" s="31"/>
      <c r="F48" s="396"/>
      <c r="G48" s="232"/>
      <c r="H48" s="79"/>
      <c r="I48" s="598"/>
      <c r="J48" s="34"/>
    </row>
    <row r="49" spans="1:10" s="2" customFormat="1" ht="12.95" customHeight="1">
      <c r="A49" s="13"/>
      <c r="B49" s="208" t="s">
        <v>697</v>
      </c>
      <c r="C49" s="51"/>
      <c r="D49" s="52"/>
      <c r="E49" s="53"/>
      <c r="F49" s="397">
        <v>1</v>
      </c>
      <c r="G49" s="12" t="s">
        <v>25</v>
      </c>
      <c r="H49" s="83"/>
      <c r="I49" s="599"/>
      <c r="J49" s="36"/>
    </row>
    <row r="50" spans="1:10" s="2" customFormat="1" ht="12.95" customHeight="1">
      <c r="A50" s="27"/>
      <c r="B50" s="553"/>
      <c r="C50" s="29"/>
      <c r="D50" s="116"/>
      <c r="E50" s="117"/>
      <c r="F50" s="139"/>
      <c r="G50" s="232"/>
      <c r="H50" s="79"/>
      <c r="I50" s="598"/>
      <c r="J50" s="34"/>
    </row>
    <row r="51" spans="1:10" s="2" customFormat="1" ht="12.95" customHeight="1">
      <c r="A51" s="13"/>
      <c r="B51" s="414"/>
      <c r="C51" s="51"/>
      <c r="D51" s="84"/>
      <c r="E51" s="85"/>
      <c r="F51" s="138"/>
      <c r="G51" s="12"/>
      <c r="H51" s="83"/>
      <c r="I51" s="599"/>
      <c r="J51" s="36"/>
    </row>
    <row r="52" spans="1:10" s="2" customFormat="1" ht="12.75" customHeight="1">
      <c r="A52" s="15"/>
      <c r="B52" s="589"/>
      <c r="C52" s="134" t="s">
        <v>445</v>
      </c>
      <c r="D52" s="30"/>
      <c r="E52" s="31"/>
      <c r="F52" s="398"/>
      <c r="G52" s="87"/>
      <c r="H52" s="79"/>
      <c r="I52" s="598"/>
      <c r="J52" s="26"/>
    </row>
    <row r="53" spans="1:10" s="2" customFormat="1" ht="12.95" customHeight="1">
      <c r="A53" s="15" t="s">
        <v>442</v>
      </c>
      <c r="B53" s="208" t="s">
        <v>443</v>
      </c>
      <c r="C53" s="51" t="s">
        <v>444</v>
      </c>
      <c r="D53" s="52"/>
      <c r="E53" s="53"/>
      <c r="F53" s="398">
        <v>1</v>
      </c>
      <c r="G53" s="12" t="s">
        <v>30</v>
      </c>
      <c r="H53" s="83"/>
      <c r="I53" s="593"/>
      <c r="J53" s="26"/>
    </row>
    <row r="54" spans="1:10" s="2" customFormat="1" ht="12.95" customHeight="1">
      <c r="A54" s="27"/>
      <c r="B54" s="28"/>
      <c r="C54" s="134" t="s">
        <v>445</v>
      </c>
      <c r="D54" s="30"/>
      <c r="E54" s="31"/>
      <c r="F54" s="396"/>
      <c r="G54" s="232"/>
      <c r="H54" s="79"/>
      <c r="I54" s="598"/>
      <c r="J54" s="34"/>
    </row>
    <row r="55" spans="1:10" s="2" customFormat="1" ht="12.95" customHeight="1">
      <c r="A55" s="13" t="s">
        <v>446</v>
      </c>
      <c r="B55" s="11" t="s">
        <v>447</v>
      </c>
      <c r="C55" s="51" t="s">
        <v>448</v>
      </c>
      <c r="D55" s="52"/>
      <c r="E55" s="53"/>
      <c r="F55" s="397">
        <v>3</v>
      </c>
      <c r="G55" s="12" t="s">
        <v>30</v>
      </c>
      <c r="H55" s="83"/>
      <c r="I55" s="593"/>
      <c r="J55" s="36"/>
    </row>
    <row r="56" spans="1:10" s="2" customFormat="1" ht="12.95" customHeight="1">
      <c r="A56" s="27"/>
      <c r="B56" s="553"/>
      <c r="C56" s="134"/>
      <c r="D56" s="116"/>
      <c r="E56" s="117"/>
      <c r="F56" s="139"/>
      <c r="G56" s="232"/>
      <c r="H56" s="79"/>
      <c r="I56" s="598"/>
      <c r="J56" s="34"/>
    </row>
    <row r="57" spans="1:10" s="2" customFormat="1" ht="12.95" customHeight="1">
      <c r="A57" s="13"/>
      <c r="B57" s="11" t="s">
        <v>698</v>
      </c>
      <c r="C57" s="222"/>
      <c r="D57" s="84"/>
      <c r="E57" s="85"/>
      <c r="F57" s="138">
        <v>1</v>
      </c>
      <c r="G57" s="12" t="s">
        <v>25</v>
      </c>
      <c r="H57" s="83"/>
      <c r="I57" s="593"/>
      <c r="J57" s="36"/>
    </row>
    <row r="58" spans="1:10" s="2" customFormat="1" ht="12.95" customHeight="1">
      <c r="A58" s="27"/>
      <c r="B58" s="28"/>
      <c r="C58" s="134"/>
      <c r="D58" s="30"/>
      <c r="E58" s="31"/>
      <c r="F58" s="396"/>
      <c r="G58" s="232"/>
      <c r="H58" s="79"/>
      <c r="I58" s="598"/>
      <c r="J58" s="34"/>
    </row>
    <row r="59" spans="1:10" s="2" customFormat="1" ht="12.95" customHeight="1">
      <c r="A59" s="13"/>
      <c r="B59" s="11"/>
      <c r="C59" s="51"/>
      <c r="D59" s="52"/>
      <c r="E59" s="53"/>
      <c r="F59" s="397"/>
      <c r="G59" s="12"/>
      <c r="H59" s="83"/>
      <c r="I59" s="599"/>
      <c r="J59" s="36"/>
    </row>
    <row r="60" spans="1:10" s="2" customFormat="1" ht="12.95" customHeight="1">
      <c r="A60" s="27"/>
      <c r="B60" s="28"/>
      <c r="C60" s="134" t="s">
        <v>445</v>
      </c>
      <c r="D60" s="30"/>
      <c r="E60" s="31"/>
      <c r="F60" s="396"/>
      <c r="G60" s="232"/>
      <c r="H60" s="79"/>
      <c r="I60" s="598"/>
      <c r="J60" s="34"/>
    </row>
    <row r="61" spans="1:10" s="2" customFormat="1" ht="12.95" customHeight="1">
      <c r="A61" s="13" t="s">
        <v>682</v>
      </c>
      <c r="B61" s="11" t="s">
        <v>683</v>
      </c>
      <c r="C61" s="51" t="s">
        <v>684</v>
      </c>
      <c r="D61" s="52"/>
      <c r="E61" s="53"/>
      <c r="F61" s="397">
        <v>1</v>
      </c>
      <c r="G61" s="12" t="s">
        <v>30</v>
      </c>
      <c r="H61" s="83"/>
      <c r="I61" s="593"/>
      <c r="J61" s="36"/>
    </row>
    <row r="62" spans="1:10" s="2" customFormat="1" ht="12.95" customHeight="1">
      <c r="A62" s="27"/>
      <c r="B62" s="28"/>
      <c r="C62" s="29"/>
      <c r="D62" s="30"/>
      <c r="E62" s="31"/>
      <c r="F62" s="396"/>
      <c r="G62" s="232"/>
      <c r="H62" s="79"/>
      <c r="I62" s="598"/>
      <c r="J62" s="34"/>
    </row>
    <row r="63" spans="1:10" s="2" customFormat="1" ht="12.95" customHeight="1">
      <c r="A63" s="13"/>
      <c r="B63" s="208" t="s">
        <v>701</v>
      </c>
      <c r="C63" s="51"/>
      <c r="D63" s="52"/>
      <c r="E63" s="53"/>
      <c r="F63" s="397">
        <v>1</v>
      </c>
      <c r="G63" s="12" t="s">
        <v>25</v>
      </c>
      <c r="H63" s="83"/>
      <c r="I63" s="599"/>
      <c r="J63" s="36"/>
    </row>
    <row r="64" spans="1:10" s="2" customFormat="1" ht="12.95" customHeight="1">
      <c r="A64" s="27"/>
      <c r="B64" s="28"/>
      <c r="C64" s="29"/>
      <c r="D64" s="30"/>
      <c r="E64" s="31"/>
      <c r="F64" s="396"/>
      <c r="G64" s="232"/>
      <c r="H64" s="79"/>
      <c r="I64" s="598"/>
      <c r="J64" s="80"/>
    </row>
    <row r="65" spans="1:10" s="2" customFormat="1" ht="12.95" customHeight="1">
      <c r="A65" s="13"/>
      <c r="B65" s="11"/>
      <c r="C65" s="51"/>
      <c r="D65" s="52"/>
      <c r="E65" s="53"/>
      <c r="F65" s="397"/>
      <c r="G65" s="12"/>
      <c r="H65" s="83"/>
      <c r="I65" s="599"/>
      <c r="J65" s="36"/>
    </row>
    <row r="66" spans="1:10" s="2" customFormat="1" ht="12.95" customHeight="1">
      <c r="A66" s="27"/>
      <c r="B66" s="553"/>
      <c r="C66" s="29" t="s">
        <v>451</v>
      </c>
      <c r="D66" s="116"/>
      <c r="E66" s="117"/>
      <c r="F66" s="139"/>
      <c r="G66" s="232"/>
      <c r="H66" s="79"/>
      <c r="I66" s="598"/>
      <c r="J66" s="109"/>
    </row>
    <row r="67" spans="1:10" s="2" customFormat="1" ht="12.95" customHeight="1">
      <c r="A67" s="13" t="s">
        <v>449</v>
      </c>
      <c r="B67" s="210" t="s">
        <v>450</v>
      </c>
      <c r="C67" s="51" t="s">
        <v>454</v>
      </c>
      <c r="D67" s="84"/>
      <c r="E67" s="85"/>
      <c r="F67" s="138">
        <v>1</v>
      </c>
      <c r="G67" s="12" t="s">
        <v>30</v>
      </c>
      <c r="H67" s="83"/>
      <c r="I67" s="599"/>
      <c r="J67" s="36"/>
    </row>
    <row r="68" spans="1:10" s="2" customFormat="1" ht="12.95" customHeight="1">
      <c r="A68" s="27"/>
      <c r="B68" s="553"/>
      <c r="C68" s="29" t="s">
        <v>451</v>
      </c>
      <c r="D68" s="116"/>
      <c r="E68" s="117"/>
      <c r="F68" s="139"/>
      <c r="G68" s="232"/>
      <c r="H68" s="79"/>
      <c r="I68" s="598"/>
      <c r="J68" s="109"/>
    </row>
    <row r="69" spans="1:10" s="2" customFormat="1" ht="12.95" customHeight="1">
      <c r="A69" s="13" t="s">
        <v>452</v>
      </c>
      <c r="B69" s="210" t="s">
        <v>450</v>
      </c>
      <c r="C69" s="51" t="s">
        <v>455</v>
      </c>
      <c r="D69" s="84"/>
      <c r="E69" s="85"/>
      <c r="F69" s="138">
        <v>1</v>
      </c>
      <c r="G69" s="12" t="s">
        <v>30</v>
      </c>
      <c r="H69" s="83"/>
      <c r="I69" s="599"/>
      <c r="J69" s="36"/>
    </row>
    <row r="70" spans="1:10" s="2" customFormat="1" ht="12.95" customHeight="1">
      <c r="A70" s="27"/>
      <c r="B70" s="553"/>
      <c r="C70" s="29" t="s">
        <v>451</v>
      </c>
      <c r="D70" s="116"/>
      <c r="E70" s="117"/>
      <c r="F70" s="139"/>
      <c r="G70" s="232"/>
      <c r="H70" s="79"/>
      <c r="I70" s="598"/>
      <c r="J70" s="109"/>
    </row>
    <row r="71" spans="1:10" s="2" customFormat="1" ht="12.95" customHeight="1">
      <c r="A71" s="13" t="s">
        <v>453</v>
      </c>
      <c r="B71" s="210" t="s">
        <v>450</v>
      </c>
      <c r="C71" s="51" t="s">
        <v>456</v>
      </c>
      <c r="D71" s="84"/>
      <c r="E71" s="85"/>
      <c r="F71" s="138">
        <v>1</v>
      </c>
      <c r="G71" s="12" t="s">
        <v>30</v>
      </c>
      <c r="H71" s="83"/>
      <c r="I71" s="599"/>
      <c r="J71" s="36"/>
    </row>
    <row r="72" spans="1:10" s="2" customFormat="1" ht="12.95" customHeight="1">
      <c r="A72" s="27"/>
      <c r="B72" s="112"/>
      <c r="C72" s="29"/>
      <c r="D72" s="30"/>
      <c r="E72" s="31"/>
      <c r="F72" s="143"/>
      <c r="G72" s="32"/>
      <c r="H72" s="79"/>
      <c r="I72" s="598"/>
      <c r="J72" s="109"/>
    </row>
    <row r="73" spans="1:10" s="2" customFormat="1" ht="12.95" customHeight="1">
      <c r="A73" s="13"/>
      <c r="B73" s="11" t="s">
        <v>702</v>
      </c>
      <c r="C73" s="51"/>
      <c r="D73" s="52"/>
      <c r="E73" s="53"/>
      <c r="F73" s="140">
        <v>1</v>
      </c>
      <c r="G73" s="12" t="s">
        <v>25</v>
      </c>
      <c r="H73" s="83"/>
      <c r="I73" s="599"/>
      <c r="J73" s="36"/>
    </row>
    <row r="74" spans="1:10" s="2" customFormat="1" ht="12.95" customHeight="1">
      <c r="A74" s="27"/>
      <c r="B74" s="112"/>
      <c r="C74" s="29"/>
      <c r="D74" s="30"/>
      <c r="E74" s="31"/>
      <c r="F74" s="143"/>
      <c r="G74" s="32"/>
      <c r="H74" s="79"/>
      <c r="I74" s="598"/>
      <c r="J74" s="109"/>
    </row>
    <row r="75" spans="1:10" s="2" customFormat="1" ht="12.95" customHeight="1">
      <c r="A75" s="13"/>
      <c r="B75" s="11"/>
      <c r="C75" s="51"/>
      <c r="D75" s="52"/>
      <c r="E75" s="53"/>
      <c r="F75" s="140"/>
      <c r="G75" s="12"/>
      <c r="H75" s="83"/>
      <c r="I75" s="599"/>
      <c r="J75" s="108"/>
    </row>
    <row r="76" spans="1:10" s="2" customFormat="1" ht="12.95" customHeight="1">
      <c r="A76" s="27"/>
      <c r="B76" s="127"/>
      <c r="C76" s="207"/>
      <c r="D76" s="30"/>
      <c r="E76" s="31"/>
      <c r="F76" s="387"/>
      <c r="G76" s="32"/>
      <c r="H76" s="79"/>
      <c r="I76" s="598"/>
      <c r="J76" s="34"/>
    </row>
    <row r="77" spans="1:10" s="2" customFormat="1" ht="12.95" customHeight="1">
      <c r="A77" s="13"/>
      <c r="B77" s="156"/>
      <c r="C77" s="103"/>
      <c r="D77" s="103"/>
      <c r="E77" s="104"/>
      <c r="F77" s="138"/>
      <c r="G77" s="12"/>
      <c r="H77" s="83"/>
      <c r="I77" s="599"/>
      <c r="J77" s="36"/>
    </row>
    <row r="78" spans="1:10" s="2" customFormat="1" ht="12.75" customHeight="1">
      <c r="A78" s="15"/>
      <c r="B78" s="106"/>
      <c r="C78" s="74"/>
      <c r="D78" s="22"/>
      <c r="E78" s="23"/>
      <c r="F78" s="141"/>
      <c r="G78" s="87"/>
      <c r="H78" s="76"/>
      <c r="I78" s="600"/>
      <c r="J78" s="26"/>
    </row>
    <row r="79" spans="1:10" s="2" customFormat="1" ht="12.95" customHeight="1">
      <c r="A79" s="18"/>
      <c r="B79" s="386" t="s">
        <v>8</v>
      </c>
      <c r="C79" s="170"/>
      <c r="D79" s="88"/>
      <c r="E79" s="89"/>
      <c r="F79" s="227"/>
      <c r="G79" s="95"/>
      <c r="H79" s="215"/>
      <c r="I79" s="601"/>
      <c r="J79" s="90"/>
    </row>
  </sheetData>
  <phoneticPr fontId="9"/>
  <dataValidations disablePrompts="1" count="2">
    <dataValidation type="list" allowBlank="1" showInputMessage="1" showErrorMessage="1" sqref="G7 G9 G11 G17 G13 G15 G19 G61 G21 G23 G25 G27:G29 G43 G37 G31:G33 G41 G39 G49 G57 G63 G59 G65 G47 G45 G55 G53 G35 G73 G67 G69 G71" xr:uid="{00000000-0002-0000-1200-000000000000}">
      <formula1>"ｍ,㎡,ｍ3,式,箇所,個,枚,本,kg,人"</formula1>
    </dataValidation>
    <dataValidation type="list" allowBlank="1" showInputMessage="1" showErrorMessage="1" sqref="G40 G48 G52 G62 G58 G64 G54 G60" xr:uid="{738EFD62-AEEC-4707-8EE3-47257261DBA3}">
      <formula1>"㎡,ｍ,箇所,式,日,本,台"</formula1>
    </dataValidation>
  </dataValidations>
  <printOptions horizontalCentered="1" verticalCentered="1"/>
  <pageMargins left="0.39370078740157483" right="0.39370078740157483" top="0.59055118110236227" bottom="0.39370078740157483" header="0.59055118110236227" footer="0.11811023622047245"/>
  <pageSetup paperSize="9" firstPageNumber="17" orientation="landscape" blackAndWhite="1" horizontalDpi="300" verticalDpi="300" r:id="rId1"/>
  <headerFooter alignWithMargins="0">
    <oddFooter>&amp;RNo.&amp;P</oddFooter>
  </headerFooter>
  <rowBreaks count="1" manualBreakCount="1">
    <brk id="41"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J42"/>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30" sqref="J30"/>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367"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346"/>
      <c r="G1" s="55"/>
      <c r="H1" s="55"/>
      <c r="I1" s="55"/>
      <c r="J1" s="55"/>
    </row>
    <row r="2" spans="1:10" s="2" customFormat="1" ht="12.95" customHeight="1">
      <c r="A2" s="58"/>
      <c r="B2" s="59"/>
      <c r="C2" s="60"/>
      <c r="D2" s="61"/>
      <c r="E2" s="62"/>
      <c r="F2" s="348"/>
      <c r="G2" s="59"/>
      <c r="H2" s="59"/>
      <c r="I2" s="59"/>
      <c r="J2" s="64"/>
    </row>
    <row r="3" spans="1:10" s="2" customFormat="1" ht="12.95" customHeight="1">
      <c r="A3" s="18" t="s">
        <v>1</v>
      </c>
      <c r="B3" s="95" t="s">
        <v>14</v>
      </c>
      <c r="C3" s="65" t="s">
        <v>15</v>
      </c>
      <c r="D3" s="66"/>
      <c r="E3" s="67"/>
      <c r="F3" s="350" t="s">
        <v>16</v>
      </c>
      <c r="G3" s="95" t="s">
        <v>17</v>
      </c>
      <c r="H3" s="69" t="s">
        <v>18</v>
      </c>
      <c r="I3" s="69" t="s">
        <v>19</v>
      </c>
      <c r="J3" s="96" t="s">
        <v>20</v>
      </c>
    </row>
    <row r="4" spans="1:10" s="2" customFormat="1" ht="12.95" customHeight="1">
      <c r="A4" s="19"/>
      <c r="B4" s="94"/>
      <c r="C4" s="70"/>
      <c r="D4" s="71"/>
      <c r="E4" s="72"/>
      <c r="F4" s="369"/>
      <c r="G4" s="94"/>
      <c r="H4" s="73"/>
      <c r="I4" s="73"/>
      <c r="J4" s="97"/>
    </row>
    <row r="5" spans="1:10" s="2" customFormat="1" ht="12.95" customHeight="1">
      <c r="A5" s="13">
        <v>15</v>
      </c>
      <c r="B5" s="11" t="s">
        <v>60</v>
      </c>
      <c r="C5" s="81"/>
      <c r="D5" s="52"/>
      <c r="E5" s="53"/>
      <c r="F5" s="362"/>
      <c r="G5" s="12"/>
      <c r="H5" s="83"/>
      <c r="I5" s="83"/>
      <c r="J5" s="159"/>
    </row>
    <row r="6" spans="1:10" s="2" customFormat="1" ht="12.95" customHeight="1">
      <c r="A6" s="27"/>
      <c r="B6" s="236"/>
      <c r="C6" s="29"/>
      <c r="D6" s="30"/>
      <c r="E6" s="31"/>
      <c r="F6" s="360"/>
      <c r="G6" s="32"/>
      <c r="H6" s="79"/>
      <c r="I6" s="79"/>
      <c r="J6" s="34"/>
    </row>
    <row r="7" spans="1:10" s="2" customFormat="1" ht="12.95" customHeight="1">
      <c r="A7" s="13"/>
      <c r="B7" s="198"/>
      <c r="C7" s="51"/>
      <c r="D7" s="52"/>
      <c r="E7" s="53"/>
      <c r="F7" s="358"/>
      <c r="G7" s="12"/>
      <c r="H7" s="83"/>
      <c r="I7" s="83"/>
      <c r="J7" s="36"/>
    </row>
    <row r="8" spans="1:10" s="2" customFormat="1" ht="12.95" customHeight="1">
      <c r="A8" s="27"/>
      <c r="B8" s="28"/>
      <c r="C8" s="29"/>
      <c r="D8" s="30"/>
      <c r="E8" s="31"/>
      <c r="F8" s="383"/>
      <c r="G8" s="32"/>
      <c r="H8" s="79"/>
      <c r="I8" s="262"/>
      <c r="J8" s="34"/>
    </row>
    <row r="9" spans="1:10" s="2" customFormat="1" ht="12.95" customHeight="1">
      <c r="A9" s="13"/>
      <c r="B9" s="11" t="s">
        <v>151</v>
      </c>
      <c r="C9" s="51" t="s">
        <v>685</v>
      </c>
      <c r="D9" s="52"/>
      <c r="E9" s="53"/>
      <c r="F9" s="358">
        <v>17.8</v>
      </c>
      <c r="G9" s="12" t="s">
        <v>102</v>
      </c>
      <c r="H9" s="83"/>
      <c r="I9" s="83"/>
      <c r="J9" s="36"/>
    </row>
    <row r="10" spans="1:10" s="2" customFormat="1" ht="12.95" customHeight="1">
      <c r="A10" s="27"/>
      <c r="B10" s="86"/>
      <c r="C10" s="29"/>
      <c r="D10" s="30"/>
      <c r="E10" s="31"/>
      <c r="F10" s="383"/>
      <c r="G10" s="32"/>
      <c r="H10" s="79"/>
      <c r="I10" s="262"/>
      <c r="J10" s="34"/>
    </row>
    <row r="11" spans="1:10" s="2" customFormat="1" ht="12.95" customHeight="1">
      <c r="A11" s="13"/>
      <c r="B11" s="92" t="s">
        <v>457</v>
      </c>
      <c r="C11" s="51" t="s">
        <v>458</v>
      </c>
      <c r="D11" s="52"/>
      <c r="E11" s="53"/>
      <c r="F11" s="358">
        <v>6.1</v>
      </c>
      <c r="G11" s="12" t="s">
        <v>103</v>
      </c>
      <c r="H11" s="83"/>
      <c r="I11" s="83"/>
      <c r="J11" s="36"/>
    </row>
    <row r="12" spans="1:10" s="2" customFormat="1" ht="12.95" customHeight="1">
      <c r="A12" s="27"/>
      <c r="B12" s="86"/>
      <c r="C12" s="29"/>
      <c r="D12" s="30"/>
      <c r="E12" s="31"/>
      <c r="F12" s="356"/>
      <c r="G12" s="32"/>
      <c r="H12" s="79"/>
      <c r="I12" s="79"/>
      <c r="J12" s="34"/>
    </row>
    <row r="13" spans="1:10" s="2" customFormat="1" ht="12.95" customHeight="1">
      <c r="A13" s="13"/>
      <c r="B13" s="92" t="s">
        <v>459</v>
      </c>
      <c r="C13" s="51" t="s">
        <v>678</v>
      </c>
      <c r="D13" s="84"/>
      <c r="E13" s="85"/>
      <c r="F13" s="358">
        <v>1.6</v>
      </c>
      <c r="G13" s="12" t="s">
        <v>73</v>
      </c>
      <c r="H13" s="83"/>
      <c r="I13" s="83"/>
      <c r="J13" s="36"/>
    </row>
    <row r="14" spans="1:10" s="2" customFormat="1" ht="12.95" customHeight="1">
      <c r="A14" s="27"/>
      <c r="B14" s="28"/>
      <c r="C14" s="180"/>
      <c r="D14" s="30"/>
      <c r="E14" s="31"/>
      <c r="F14" s="356"/>
      <c r="G14" s="32"/>
      <c r="H14" s="79"/>
      <c r="I14" s="79"/>
      <c r="J14" s="34"/>
    </row>
    <row r="15" spans="1:10" s="2" customFormat="1" ht="12.95" customHeight="1">
      <c r="A15" s="13"/>
      <c r="B15" s="11" t="s">
        <v>460</v>
      </c>
      <c r="C15" s="51" t="s">
        <v>461</v>
      </c>
      <c r="D15" s="52"/>
      <c r="E15" s="53"/>
      <c r="F15" s="358">
        <v>2.6</v>
      </c>
      <c r="G15" s="12" t="s">
        <v>73</v>
      </c>
      <c r="H15" s="83"/>
      <c r="I15" s="83"/>
      <c r="J15" s="36"/>
    </row>
    <row r="16" spans="1:10" s="2" customFormat="1" ht="12.95" customHeight="1">
      <c r="A16" s="27"/>
      <c r="B16" s="132"/>
      <c r="C16" s="162"/>
      <c r="D16" s="163"/>
      <c r="E16" s="164"/>
      <c r="F16" s="356"/>
      <c r="G16" s="32"/>
      <c r="H16" s="79"/>
      <c r="I16" s="262"/>
      <c r="J16" s="34"/>
    </row>
    <row r="17" spans="1:10" s="2" customFormat="1" ht="12.95" customHeight="1">
      <c r="A17" s="13"/>
      <c r="B17" s="92"/>
      <c r="C17" s="84"/>
      <c r="D17" s="165"/>
      <c r="E17" s="166"/>
      <c r="F17" s="358"/>
      <c r="G17" s="12"/>
      <c r="H17" s="83"/>
      <c r="I17" s="83"/>
      <c r="J17" s="36"/>
    </row>
    <row r="18" spans="1:10" s="2" customFormat="1" ht="12.95" customHeight="1">
      <c r="A18" s="27"/>
      <c r="B18" s="28"/>
      <c r="C18" s="29"/>
      <c r="D18" s="30"/>
      <c r="E18" s="31"/>
      <c r="F18" s="356"/>
      <c r="G18" s="32"/>
      <c r="H18" s="79"/>
      <c r="I18" s="262"/>
      <c r="J18" s="34"/>
    </row>
    <row r="19" spans="1:10" s="2" customFormat="1" ht="12.95" customHeight="1">
      <c r="A19" s="13"/>
      <c r="B19" s="208" t="s">
        <v>152</v>
      </c>
      <c r="C19" s="51" t="s">
        <v>689</v>
      </c>
      <c r="D19" s="52"/>
      <c r="E19" s="53"/>
      <c r="F19" s="358">
        <v>153</v>
      </c>
      <c r="G19" s="12" t="s">
        <v>28</v>
      </c>
      <c r="H19" s="83"/>
      <c r="I19" s="83"/>
      <c r="J19" s="36"/>
    </row>
    <row r="20" spans="1:10" s="2" customFormat="1" ht="12.95" customHeight="1">
      <c r="A20" s="27"/>
      <c r="B20" s="132"/>
      <c r="C20" s="162"/>
      <c r="D20" s="163"/>
      <c r="E20" s="164"/>
      <c r="F20" s="356"/>
      <c r="G20" s="32"/>
      <c r="H20" s="79"/>
      <c r="I20" s="262"/>
      <c r="J20" s="34"/>
    </row>
    <row r="21" spans="1:10" s="2" customFormat="1" ht="12.95" customHeight="1">
      <c r="A21" s="13"/>
      <c r="B21" s="92"/>
      <c r="C21" s="84"/>
      <c r="D21" s="165"/>
      <c r="E21" s="166"/>
      <c r="F21" s="358"/>
      <c r="G21" s="12"/>
      <c r="H21" s="83"/>
      <c r="I21" s="83"/>
      <c r="J21" s="36"/>
    </row>
    <row r="22" spans="1:10" s="2" customFormat="1" ht="12.95" customHeight="1">
      <c r="A22" s="27"/>
      <c r="B22" s="86"/>
      <c r="C22" s="29"/>
      <c r="D22" s="30"/>
      <c r="E22" s="31"/>
      <c r="F22" s="356"/>
      <c r="G22" s="32"/>
      <c r="H22" s="79"/>
      <c r="I22" s="79"/>
      <c r="J22" s="34"/>
    </row>
    <row r="23" spans="1:10" s="2" customFormat="1" ht="12.95" customHeight="1">
      <c r="A23" s="13"/>
      <c r="B23" s="92"/>
      <c r="C23" s="51"/>
      <c r="D23" s="52"/>
      <c r="E23" s="53"/>
      <c r="F23" s="358"/>
      <c r="G23" s="12"/>
      <c r="H23" s="83"/>
      <c r="I23" s="83"/>
      <c r="J23" s="36"/>
    </row>
    <row r="24" spans="1:10" s="2" customFormat="1" ht="12.95" customHeight="1">
      <c r="A24" s="27"/>
      <c r="B24" s="86"/>
      <c r="C24" s="29"/>
      <c r="D24" s="30"/>
      <c r="E24" s="31"/>
      <c r="F24" s="356"/>
      <c r="G24" s="32"/>
      <c r="H24" s="79"/>
      <c r="I24" s="79"/>
      <c r="J24" s="34"/>
    </row>
    <row r="25" spans="1:10" s="2" customFormat="1" ht="12.95" customHeight="1">
      <c r="A25" s="13"/>
      <c r="B25" s="92"/>
      <c r="C25" s="51"/>
      <c r="D25" s="84"/>
      <c r="E25" s="85"/>
      <c r="F25" s="358"/>
      <c r="G25" s="12"/>
      <c r="H25" s="83"/>
      <c r="I25" s="83"/>
      <c r="J25" s="36"/>
    </row>
    <row r="26" spans="1:10" s="2" customFormat="1" ht="12.95" customHeight="1">
      <c r="A26" s="27"/>
      <c r="B26" s="205"/>
      <c r="C26" s="29"/>
      <c r="D26" s="30"/>
      <c r="E26" s="31"/>
      <c r="F26" s="356"/>
      <c r="G26" s="32"/>
      <c r="H26" s="79"/>
      <c r="I26" s="79"/>
      <c r="J26" s="34"/>
    </row>
    <row r="27" spans="1:10" s="2" customFormat="1" ht="12.95" customHeight="1">
      <c r="A27" s="13"/>
      <c r="B27" s="92"/>
      <c r="C27" s="51"/>
      <c r="D27" s="52"/>
      <c r="E27" s="53"/>
      <c r="F27" s="358"/>
      <c r="G27" s="12"/>
      <c r="H27" s="83"/>
      <c r="I27" s="83"/>
      <c r="J27" s="36"/>
    </row>
    <row r="28" spans="1:10" s="2" customFormat="1" ht="12.95" customHeight="1">
      <c r="A28" s="27"/>
      <c r="B28" s="28"/>
      <c r="C28" s="180"/>
      <c r="D28" s="30"/>
      <c r="E28" s="31"/>
      <c r="F28" s="356"/>
      <c r="G28" s="32"/>
      <c r="H28" s="79"/>
      <c r="I28" s="79"/>
      <c r="J28" s="34"/>
    </row>
    <row r="29" spans="1:10" s="2" customFormat="1" ht="12.95" customHeight="1">
      <c r="A29" s="13"/>
      <c r="B29" s="11"/>
      <c r="C29" s="51"/>
      <c r="D29" s="52"/>
      <c r="E29" s="53"/>
      <c r="F29" s="358"/>
      <c r="G29" s="12"/>
      <c r="H29" s="83"/>
      <c r="I29" s="83"/>
      <c r="J29" s="36"/>
    </row>
    <row r="30" spans="1:10" s="2" customFormat="1" ht="12.95" customHeight="1">
      <c r="A30" s="27"/>
      <c r="B30" s="132"/>
      <c r="C30" s="162"/>
      <c r="D30" s="163"/>
      <c r="E30" s="164"/>
      <c r="F30" s="356"/>
      <c r="G30" s="32"/>
      <c r="H30" s="79"/>
      <c r="I30" s="262"/>
      <c r="J30" s="34"/>
    </row>
    <row r="31" spans="1:10" s="2" customFormat="1" ht="12.95" customHeight="1">
      <c r="A31" s="13"/>
      <c r="B31" s="92"/>
      <c r="C31" s="84"/>
      <c r="D31" s="165"/>
      <c r="E31" s="166"/>
      <c r="F31" s="358"/>
      <c r="G31" s="12"/>
      <c r="H31" s="83"/>
      <c r="I31" s="83"/>
      <c r="J31" s="36"/>
    </row>
    <row r="32" spans="1:10" s="2" customFormat="1" ht="12.95" customHeight="1">
      <c r="A32" s="27"/>
      <c r="B32" s="205"/>
      <c r="C32" s="29"/>
      <c r="D32" s="30"/>
      <c r="E32" s="31"/>
      <c r="F32" s="356"/>
      <c r="G32" s="32"/>
      <c r="H32" s="79"/>
      <c r="I32" s="262"/>
      <c r="J32" s="34"/>
    </row>
    <row r="33" spans="1:10" s="2" customFormat="1" ht="12.95" customHeight="1">
      <c r="A33" s="13"/>
      <c r="B33" s="175"/>
      <c r="C33" s="51"/>
      <c r="D33" s="84"/>
      <c r="E33" s="85"/>
      <c r="F33" s="358"/>
      <c r="G33" s="12"/>
      <c r="H33" s="83"/>
      <c r="I33" s="83"/>
      <c r="J33" s="36"/>
    </row>
    <row r="34" spans="1:10" s="2" customFormat="1" ht="12.95" customHeight="1">
      <c r="A34" s="27"/>
      <c r="B34" s="28"/>
      <c r="C34" s="29"/>
      <c r="D34" s="30"/>
      <c r="E34" s="31"/>
      <c r="F34" s="356"/>
      <c r="G34" s="32"/>
      <c r="H34" s="79"/>
      <c r="I34" s="79"/>
      <c r="J34" s="34"/>
    </row>
    <row r="35" spans="1:10" s="2" customFormat="1" ht="12.95" customHeight="1">
      <c r="A35" s="13"/>
      <c r="B35" s="11"/>
      <c r="C35" s="51"/>
      <c r="D35" s="52"/>
      <c r="E35" s="53"/>
      <c r="F35" s="358"/>
      <c r="G35" s="12"/>
      <c r="H35" s="83"/>
      <c r="I35" s="83"/>
      <c r="J35" s="36"/>
    </row>
    <row r="36" spans="1:10" s="2" customFormat="1" ht="12.95" customHeight="1">
      <c r="A36" s="27"/>
      <c r="B36" s="28"/>
      <c r="C36" s="29"/>
      <c r="D36" s="30"/>
      <c r="E36" s="31"/>
      <c r="F36" s="356"/>
      <c r="G36" s="32"/>
      <c r="H36" s="79"/>
      <c r="I36" s="79"/>
      <c r="J36" s="34"/>
    </row>
    <row r="37" spans="1:10" s="2" customFormat="1" ht="12.95" customHeight="1">
      <c r="A37" s="13"/>
      <c r="B37" s="11"/>
      <c r="C37" s="51"/>
      <c r="D37" s="52"/>
      <c r="E37" s="53"/>
      <c r="F37" s="358"/>
      <c r="G37" s="12"/>
      <c r="H37" s="83"/>
      <c r="I37" s="83"/>
      <c r="J37" s="36"/>
    </row>
    <row r="38" spans="1:10" s="2" customFormat="1" ht="12.95" customHeight="1">
      <c r="A38" s="27"/>
      <c r="B38" s="28"/>
      <c r="C38" s="29"/>
      <c r="D38" s="30"/>
      <c r="E38" s="31"/>
      <c r="F38" s="356"/>
      <c r="G38" s="32"/>
      <c r="H38" s="79"/>
      <c r="I38" s="79"/>
      <c r="J38" s="34"/>
    </row>
    <row r="39" spans="1:10" s="2" customFormat="1" ht="12.95" customHeight="1">
      <c r="A39" s="13"/>
      <c r="B39" s="11"/>
      <c r="C39" s="51"/>
      <c r="D39" s="52"/>
      <c r="E39" s="53"/>
      <c r="F39" s="358"/>
      <c r="G39" s="12"/>
      <c r="H39" s="83"/>
      <c r="I39" s="83"/>
      <c r="J39" s="36"/>
    </row>
    <row r="40" spans="1:10" s="2" customFormat="1" ht="12.75" customHeight="1">
      <c r="A40" s="15"/>
      <c r="B40" s="24"/>
      <c r="C40" s="74"/>
      <c r="D40" s="22"/>
      <c r="E40" s="23"/>
      <c r="F40" s="354"/>
      <c r="G40" s="87"/>
      <c r="H40" s="76"/>
      <c r="I40" s="372"/>
      <c r="J40" s="26"/>
    </row>
    <row r="41" spans="1:10" s="2" customFormat="1" ht="12.95" customHeight="1">
      <c r="A41" s="18"/>
      <c r="B41" s="230" t="s">
        <v>7</v>
      </c>
      <c r="C41" s="170"/>
      <c r="D41" s="88"/>
      <c r="E41" s="89"/>
      <c r="F41" s="384"/>
      <c r="G41" s="95"/>
      <c r="H41" s="215"/>
      <c r="I41" s="215"/>
      <c r="J41" s="90"/>
    </row>
    <row r="42" spans="1:10" s="238" customFormat="1" ht="15">
      <c r="A42" s="49"/>
      <c r="B42" s="49"/>
      <c r="C42" s="49"/>
      <c r="D42" s="49"/>
      <c r="E42" s="49"/>
      <c r="F42" s="385"/>
      <c r="G42" s="49"/>
      <c r="H42" s="50"/>
      <c r="I42" s="50"/>
      <c r="J42" s="49"/>
    </row>
  </sheetData>
  <phoneticPr fontId="9"/>
  <printOptions horizontalCentered="1" verticalCentered="1"/>
  <pageMargins left="0.39370078740157483" right="0.39370078740157483" top="0.59055118110236227" bottom="0.39370078740157483" header="0.59055118110236227" footer="0.11811023622047245"/>
  <pageSetup paperSize="9" firstPageNumber="19" orientation="landscape" blackAndWhite="1" horizontalDpi="300" verticalDpi="300" r:id="rId1"/>
  <headerFooter alignWithMargins="0">
    <oddFooter>&amp;RNo.&amp;P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EC59-AC96-4BC3-9CAD-50310B56ECCE}">
  <dimension ref="B2:CT42"/>
  <sheetViews>
    <sheetView showZeros="0" view="pageBreakPreview" topLeftCell="A4" zoomScaleNormal="100" zoomScaleSheetLayoutView="100" workbookViewId="0">
      <selection activeCell="BF39" sqref="BF39:BQ39"/>
    </sheetView>
  </sheetViews>
  <sheetFormatPr defaultRowHeight="13.5"/>
  <cols>
    <col min="1" max="108" width="1.5703125" style="677" customWidth="1"/>
    <col min="109" max="109" width="12" style="677" bestFit="1" customWidth="1"/>
    <col min="110" max="284" width="9.140625" style="677"/>
    <col min="285" max="285" width="1.5703125" style="677" customWidth="1"/>
    <col min="286" max="290" width="9.140625" style="677"/>
    <col min="291" max="291" width="6.42578125" style="677" customWidth="1"/>
    <col min="292" max="292" width="10.28515625" style="677" customWidth="1"/>
    <col min="293" max="293" width="6.42578125" style="677" customWidth="1"/>
    <col min="294" max="294" width="9.140625" style="677"/>
    <col min="295" max="295" width="6.42578125" style="677" customWidth="1"/>
    <col min="296" max="296" width="9.140625" style="677"/>
    <col min="297" max="297" width="6.42578125" style="677" customWidth="1"/>
    <col min="298" max="298" width="9.140625" style="677"/>
    <col min="299" max="299" width="6.42578125" style="677" customWidth="1"/>
    <col min="300" max="300" width="9.140625" style="677"/>
    <col min="301" max="301" width="6.42578125" style="677" customWidth="1"/>
    <col min="302" max="302" width="9.140625" style="677"/>
    <col min="303" max="303" width="1.28515625" style="677" customWidth="1"/>
    <col min="304" max="540" width="9.140625" style="677"/>
    <col min="541" max="541" width="1.5703125" style="677" customWidth="1"/>
    <col min="542" max="546" width="9.140625" style="677"/>
    <col min="547" max="547" width="6.42578125" style="677" customWidth="1"/>
    <col min="548" max="548" width="10.28515625" style="677" customWidth="1"/>
    <col min="549" max="549" width="6.42578125" style="677" customWidth="1"/>
    <col min="550" max="550" width="9.140625" style="677"/>
    <col min="551" max="551" width="6.42578125" style="677" customWidth="1"/>
    <col min="552" max="552" width="9.140625" style="677"/>
    <col min="553" max="553" width="6.42578125" style="677" customWidth="1"/>
    <col min="554" max="554" width="9.140625" style="677"/>
    <col min="555" max="555" width="6.42578125" style="677" customWidth="1"/>
    <col min="556" max="556" width="9.140625" style="677"/>
    <col min="557" max="557" width="6.42578125" style="677" customWidth="1"/>
    <col min="558" max="558" width="9.140625" style="677"/>
    <col min="559" max="559" width="1.28515625" style="677" customWidth="1"/>
    <col min="560" max="796" width="9.140625" style="677"/>
    <col min="797" max="797" width="1.5703125" style="677" customWidth="1"/>
    <col min="798" max="802" width="9.140625" style="677"/>
    <col min="803" max="803" width="6.42578125" style="677" customWidth="1"/>
    <col min="804" max="804" width="10.28515625" style="677" customWidth="1"/>
    <col min="805" max="805" width="6.42578125" style="677" customWidth="1"/>
    <col min="806" max="806" width="9.140625" style="677"/>
    <col min="807" max="807" width="6.42578125" style="677" customWidth="1"/>
    <col min="808" max="808" width="9.140625" style="677"/>
    <col min="809" max="809" width="6.42578125" style="677" customWidth="1"/>
    <col min="810" max="810" width="9.140625" style="677"/>
    <col min="811" max="811" width="6.42578125" style="677" customWidth="1"/>
    <col min="812" max="812" width="9.140625" style="677"/>
    <col min="813" max="813" width="6.42578125" style="677" customWidth="1"/>
    <col min="814" max="814" width="9.140625" style="677"/>
    <col min="815" max="815" width="1.28515625" style="677" customWidth="1"/>
    <col min="816" max="1052" width="9.140625" style="677"/>
    <col min="1053" max="1053" width="1.5703125" style="677" customWidth="1"/>
    <col min="1054" max="1058" width="9.140625" style="677"/>
    <col min="1059" max="1059" width="6.42578125" style="677" customWidth="1"/>
    <col min="1060" max="1060" width="10.28515625" style="677" customWidth="1"/>
    <col min="1061" max="1061" width="6.42578125" style="677" customWidth="1"/>
    <col min="1062" max="1062" width="9.140625" style="677"/>
    <col min="1063" max="1063" width="6.42578125" style="677" customWidth="1"/>
    <col min="1064" max="1064" width="9.140625" style="677"/>
    <col min="1065" max="1065" width="6.42578125" style="677" customWidth="1"/>
    <col min="1066" max="1066" width="9.140625" style="677"/>
    <col min="1067" max="1067" width="6.42578125" style="677" customWidth="1"/>
    <col min="1068" max="1068" width="9.140625" style="677"/>
    <col min="1069" max="1069" width="6.42578125" style="677" customWidth="1"/>
    <col min="1070" max="1070" width="9.140625" style="677"/>
    <col min="1071" max="1071" width="1.28515625" style="677" customWidth="1"/>
    <col min="1072" max="1308" width="9.140625" style="677"/>
    <col min="1309" max="1309" width="1.5703125" style="677" customWidth="1"/>
    <col min="1310" max="1314" width="9.140625" style="677"/>
    <col min="1315" max="1315" width="6.42578125" style="677" customWidth="1"/>
    <col min="1316" max="1316" width="10.28515625" style="677" customWidth="1"/>
    <col min="1317" max="1317" width="6.42578125" style="677" customWidth="1"/>
    <col min="1318" max="1318" width="9.140625" style="677"/>
    <col min="1319" max="1319" width="6.42578125" style="677" customWidth="1"/>
    <col min="1320" max="1320" width="9.140625" style="677"/>
    <col min="1321" max="1321" width="6.42578125" style="677" customWidth="1"/>
    <col min="1322" max="1322" width="9.140625" style="677"/>
    <col min="1323" max="1323" width="6.42578125" style="677" customWidth="1"/>
    <col min="1324" max="1324" width="9.140625" style="677"/>
    <col min="1325" max="1325" width="6.42578125" style="677" customWidth="1"/>
    <col min="1326" max="1326" width="9.140625" style="677"/>
    <col min="1327" max="1327" width="1.28515625" style="677" customWidth="1"/>
    <col min="1328" max="1564" width="9.140625" style="677"/>
    <col min="1565" max="1565" width="1.5703125" style="677" customWidth="1"/>
    <col min="1566" max="1570" width="9.140625" style="677"/>
    <col min="1571" max="1571" width="6.42578125" style="677" customWidth="1"/>
    <col min="1572" max="1572" width="10.28515625" style="677" customWidth="1"/>
    <col min="1573" max="1573" width="6.42578125" style="677" customWidth="1"/>
    <col min="1574" max="1574" width="9.140625" style="677"/>
    <col min="1575" max="1575" width="6.42578125" style="677" customWidth="1"/>
    <col min="1576" max="1576" width="9.140625" style="677"/>
    <col min="1577" max="1577" width="6.42578125" style="677" customWidth="1"/>
    <col min="1578" max="1578" width="9.140625" style="677"/>
    <col min="1579" max="1579" width="6.42578125" style="677" customWidth="1"/>
    <col min="1580" max="1580" width="9.140625" style="677"/>
    <col min="1581" max="1581" width="6.42578125" style="677" customWidth="1"/>
    <col min="1582" max="1582" width="9.140625" style="677"/>
    <col min="1583" max="1583" width="1.28515625" style="677" customWidth="1"/>
    <col min="1584" max="1820" width="9.140625" style="677"/>
    <col min="1821" max="1821" width="1.5703125" style="677" customWidth="1"/>
    <col min="1822" max="1826" width="9.140625" style="677"/>
    <col min="1827" max="1827" width="6.42578125" style="677" customWidth="1"/>
    <col min="1828" max="1828" width="10.28515625" style="677" customWidth="1"/>
    <col min="1829" max="1829" width="6.42578125" style="677" customWidth="1"/>
    <col min="1830" max="1830" width="9.140625" style="677"/>
    <col min="1831" max="1831" width="6.42578125" style="677" customWidth="1"/>
    <col min="1832" max="1832" width="9.140625" style="677"/>
    <col min="1833" max="1833" width="6.42578125" style="677" customWidth="1"/>
    <col min="1834" max="1834" width="9.140625" style="677"/>
    <col min="1835" max="1835" width="6.42578125" style="677" customWidth="1"/>
    <col min="1836" max="1836" width="9.140625" style="677"/>
    <col min="1837" max="1837" width="6.42578125" style="677" customWidth="1"/>
    <col min="1838" max="1838" width="9.140625" style="677"/>
    <col min="1839" max="1839" width="1.28515625" style="677" customWidth="1"/>
    <col min="1840" max="2076" width="9.140625" style="677"/>
    <col min="2077" max="2077" width="1.5703125" style="677" customWidth="1"/>
    <col min="2078" max="2082" width="9.140625" style="677"/>
    <col min="2083" max="2083" width="6.42578125" style="677" customWidth="1"/>
    <col min="2084" max="2084" width="10.28515625" style="677" customWidth="1"/>
    <col min="2085" max="2085" width="6.42578125" style="677" customWidth="1"/>
    <col min="2086" max="2086" width="9.140625" style="677"/>
    <col min="2087" max="2087" width="6.42578125" style="677" customWidth="1"/>
    <col min="2088" max="2088" width="9.140625" style="677"/>
    <col min="2089" max="2089" width="6.42578125" style="677" customWidth="1"/>
    <col min="2090" max="2090" width="9.140625" style="677"/>
    <col min="2091" max="2091" width="6.42578125" style="677" customWidth="1"/>
    <col min="2092" max="2092" width="9.140625" style="677"/>
    <col min="2093" max="2093" width="6.42578125" style="677" customWidth="1"/>
    <col min="2094" max="2094" width="9.140625" style="677"/>
    <col min="2095" max="2095" width="1.28515625" style="677" customWidth="1"/>
    <col min="2096" max="2332" width="9.140625" style="677"/>
    <col min="2333" max="2333" width="1.5703125" style="677" customWidth="1"/>
    <col min="2334" max="2338" width="9.140625" style="677"/>
    <col min="2339" max="2339" width="6.42578125" style="677" customWidth="1"/>
    <col min="2340" max="2340" width="10.28515625" style="677" customWidth="1"/>
    <col min="2341" max="2341" width="6.42578125" style="677" customWidth="1"/>
    <col min="2342" max="2342" width="9.140625" style="677"/>
    <col min="2343" max="2343" width="6.42578125" style="677" customWidth="1"/>
    <col min="2344" max="2344" width="9.140625" style="677"/>
    <col min="2345" max="2345" width="6.42578125" style="677" customWidth="1"/>
    <col min="2346" max="2346" width="9.140625" style="677"/>
    <col min="2347" max="2347" width="6.42578125" style="677" customWidth="1"/>
    <col min="2348" max="2348" width="9.140625" style="677"/>
    <col min="2349" max="2349" width="6.42578125" style="677" customWidth="1"/>
    <col min="2350" max="2350" width="9.140625" style="677"/>
    <col min="2351" max="2351" width="1.28515625" style="677" customWidth="1"/>
    <col min="2352" max="2588" width="9.140625" style="677"/>
    <col min="2589" max="2589" width="1.5703125" style="677" customWidth="1"/>
    <col min="2590" max="2594" width="9.140625" style="677"/>
    <col min="2595" max="2595" width="6.42578125" style="677" customWidth="1"/>
    <col min="2596" max="2596" width="10.28515625" style="677" customWidth="1"/>
    <col min="2597" max="2597" width="6.42578125" style="677" customWidth="1"/>
    <col min="2598" max="2598" width="9.140625" style="677"/>
    <col min="2599" max="2599" width="6.42578125" style="677" customWidth="1"/>
    <col min="2600" max="2600" width="9.140625" style="677"/>
    <col min="2601" max="2601" width="6.42578125" style="677" customWidth="1"/>
    <col min="2602" max="2602" width="9.140625" style="677"/>
    <col min="2603" max="2603" width="6.42578125" style="677" customWidth="1"/>
    <col min="2604" max="2604" width="9.140625" style="677"/>
    <col min="2605" max="2605" width="6.42578125" style="677" customWidth="1"/>
    <col min="2606" max="2606" width="9.140625" style="677"/>
    <col min="2607" max="2607" width="1.28515625" style="677" customWidth="1"/>
    <col min="2608" max="2844" width="9.140625" style="677"/>
    <col min="2845" max="2845" width="1.5703125" style="677" customWidth="1"/>
    <col min="2846" max="2850" width="9.140625" style="677"/>
    <col min="2851" max="2851" width="6.42578125" style="677" customWidth="1"/>
    <col min="2852" max="2852" width="10.28515625" style="677" customWidth="1"/>
    <col min="2853" max="2853" width="6.42578125" style="677" customWidth="1"/>
    <col min="2854" max="2854" width="9.140625" style="677"/>
    <col min="2855" max="2855" width="6.42578125" style="677" customWidth="1"/>
    <col min="2856" max="2856" width="9.140625" style="677"/>
    <col min="2857" max="2857" width="6.42578125" style="677" customWidth="1"/>
    <col min="2858" max="2858" width="9.140625" style="677"/>
    <col min="2859" max="2859" width="6.42578125" style="677" customWidth="1"/>
    <col min="2860" max="2860" width="9.140625" style="677"/>
    <col min="2861" max="2861" width="6.42578125" style="677" customWidth="1"/>
    <col min="2862" max="2862" width="9.140625" style="677"/>
    <col min="2863" max="2863" width="1.28515625" style="677" customWidth="1"/>
    <col min="2864" max="3100" width="9.140625" style="677"/>
    <col min="3101" max="3101" width="1.5703125" style="677" customWidth="1"/>
    <col min="3102" max="3106" width="9.140625" style="677"/>
    <col min="3107" max="3107" width="6.42578125" style="677" customWidth="1"/>
    <col min="3108" max="3108" width="10.28515625" style="677" customWidth="1"/>
    <col min="3109" max="3109" width="6.42578125" style="677" customWidth="1"/>
    <col min="3110" max="3110" width="9.140625" style="677"/>
    <col min="3111" max="3111" width="6.42578125" style="677" customWidth="1"/>
    <col min="3112" max="3112" width="9.140625" style="677"/>
    <col min="3113" max="3113" width="6.42578125" style="677" customWidth="1"/>
    <col min="3114" max="3114" width="9.140625" style="677"/>
    <col min="3115" max="3115" width="6.42578125" style="677" customWidth="1"/>
    <col min="3116" max="3116" width="9.140625" style="677"/>
    <col min="3117" max="3117" width="6.42578125" style="677" customWidth="1"/>
    <col min="3118" max="3118" width="9.140625" style="677"/>
    <col min="3119" max="3119" width="1.28515625" style="677" customWidth="1"/>
    <col min="3120" max="3356" width="9.140625" style="677"/>
    <col min="3357" max="3357" width="1.5703125" style="677" customWidth="1"/>
    <col min="3358" max="3362" width="9.140625" style="677"/>
    <col min="3363" max="3363" width="6.42578125" style="677" customWidth="1"/>
    <col min="3364" max="3364" width="10.28515625" style="677" customWidth="1"/>
    <col min="3365" max="3365" width="6.42578125" style="677" customWidth="1"/>
    <col min="3366" max="3366" width="9.140625" style="677"/>
    <col min="3367" max="3367" width="6.42578125" style="677" customWidth="1"/>
    <col min="3368" max="3368" width="9.140625" style="677"/>
    <col min="3369" max="3369" width="6.42578125" style="677" customWidth="1"/>
    <col min="3370" max="3370" width="9.140625" style="677"/>
    <col min="3371" max="3371" width="6.42578125" style="677" customWidth="1"/>
    <col min="3372" max="3372" width="9.140625" style="677"/>
    <col min="3373" max="3373" width="6.42578125" style="677" customWidth="1"/>
    <col min="3374" max="3374" width="9.140625" style="677"/>
    <col min="3375" max="3375" width="1.28515625" style="677" customWidth="1"/>
    <col min="3376" max="3612" width="9.140625" style="677"/>
    <col min="3613" max="3613" width="1.5703125" style="677" customWidth="1"/>
    <col min="3614" max="3618" width="9.140625" style="677"/>
    <col min="3619" max="3619" width="6.42578125" style="677" customWidth="1"/>
    <col min="3620" max="3620" width="10.28515625" style="677" customWidth="1"/>
    <col min="3621" max="3621" width="6.42578125" style="677" customWidth="1"/>
    <col min="3622" max="3622" width="9.140625" style="677"/>
    <col min="3623" max="3623" width="6.42578125" style="677" customWidth="1"/>
    <col min="3624" max="3624" width="9.140625" style="677"/>
    <col min="3625" max="3625" width="6.42578125" style="677" customWidth="1"/>
    <col min="3626" max="3626" width="9.140625" style="677"/>
    <col min="3627" max="3627" width="6.42578125" style="677" customWidth="1"/>
    <col min="3628" max="3628" width="9.140625" style="677"/>
    <col min="3629" max="3629" width="6.42578125" style="677" customWidth="1"/>
    <col min="3630" max="3630" width="9.140625" style="677"/>
    <col min="3631" max="3631" width="1.28515625" style="677" customWidth="1"/>
    <col min="3632" max="3868" width="9.140625" style="677"/>
    <col min="3869" max="3869" width="1.5703125" style="677" customWidth="1"/>
    <col min="3870" max="3874" width="9.140625" style="677"/>
    <col min="3875" max="3875" width="6.42578125" style="677" customWidth="1"/>
    <col min="3876" max="3876" width="10.28515625" style="677" customWidth="1"/>
    <col min="3877" max="3877" width="6.42578125" style="677" customWidth="1"/>
    <col min="3878" max="3878" width="9.140625" style="677"/>
    <col min="3879" max="3879" width="6.42578125" style="677" customWidth="1"/>
    <col min="3880" max="3880" width="9.140625" style="677"/>
    <col min="3881" max="3881" width="6.42578125" style="677" customWidth="1"/>
    <col min="3882" max="3882" width="9.140625" style="677"/>
    <col min="3883" max="3883" width="6.42578125" style="677" customWidth="1"/>
    <col min="3884" max="3884" width="9.140625" style="677"/>
    <col min="3885" max="3885" width="6.42578125" style="677" customWidth="1"/>
    <col min="3886" max="3886" width="9.140625" style="677"/>
    <col min="3887" max="3887" width="1.28515625" style="677" customWidth="1"/>
    <col min="3888" max="4124" width="9.140625" style="677"/>
    <col min="4125" max="4125" width="1.5703125" style="677" customWidth="1"/>
    <col min="4126" max="4130" width="9.140625" style="677"/>
    <col min="4131" max="4131" width="6.42578125" style="677" customWidth="1"/>
    <col min="4132" max="4132" width="10.28515625" style="677" customWidth="1"/>
    <col min="4133" max="4133" width="6.42578125" style="677" customWidth="1"/>
    <col min="4134" max="4134" width="9.140625" style="677"/>
    <col min="4135" max="4135" width="6.42578125" style="677" customWidth="1"/>
    <col min="4136" max="4136" width="9.140625" style="677"/>
    <col min="4137" max="4137" width="6.42578125" style="677" customWidth="1"/>
    <col min="4138" max="4138" width="9.140625" style="677"/>
    <col min="4139" max="4139" width="6.42578125" style="677" customWidth="1"/>
    <col min="4140" max="4140" width="9.140625" style="677"/>
    <col min="4141" max="4141" width="6.42578125" style="677" customWidth="1"/>
    <col min="4142" max="4142" width="9.140625" style="677"/>
    <col min="4143" max="4143" width="1.28515625" style="677" customWidth="1"/>
    <col min="4144" max="4380" width="9.140625" style="677"/>
    <col min="4381" max="4381" width="1.5703125" style="677" customWidth="1"/>
    <col min="4382" max="4386" width="9.140625" style="677"/>
    <col min="4387" max="4387" width="6.42578125" style="677" customWidth="1"/>
    <col min="4388" max="4388" width="10.28515625" style="677" customWidth="1"/>
    <col min="4389" max="4389" width="6.42578125" style="677" customWidth="1"/>
    <col min="4390" max="4390" width="9.140625" style="677"/>
    <col min="4391" max="4391" width="6.42578125" style="677" customWidth="1"/>
    <col min="4392" max="4392" width="9.140625" style="677"/>
    <col min="4393" max="4393" width="6.42578125" style="677" customWidth="1"/>
    <col min="4394" max="4394" width="9.140625" style="677"/>
    <col min="4395" max="4395" width="6.42578125" style="677" customWidth="1"/>
    <col min="4396" max="4396" width="9.140625" style="677"/>
    <col min="4397" max="4397" width="6.42578125" style="677" customWidth="1"/>
    <col min="4398" max="4398" width="9.140625" style="677"/>
    <col min="4399" max="4399" width="1.28515625" style="677" customWidth="1"/>
    <col min="4400" max="4636" width="9.140625" style="677"/>
    <col min="4637" max="4637" width="1.5703125" style="677" customWidth="1"/>
    <col min="4638" max="4642" width="9.140625" style="677"/>
    <col min="4643" max="4643" width="6.42578125" style="677" customWidth="1"/>
    <col min="4644" max="4644" width="10.28515625" style="677" customWidth="1"/>
    <col min="4645" max="4645" width="6.42578125" style="677" customWidth="1"/>
    <col min="4646" max="4646" width="9.140625" style="677"/>
    <col min="4647" max="4647" width="6.42578125" style="677" customWidth="1"/>
    <col min="4648" max="4648" width="9.140625" style="677"/>
    <col min="4649" max="4649" width="6.42578125" style="677" customWidth="1"/>
    <col min="4650" max="4650" width="9.140625" style="677"/>
    <col min="4651" max="4651" width="6.42578125" style="677" customWidth="1"/>
    <col min="4652" max="4652" width="9.140625" style="677"/>
    <col min="4653" max="4653" width="6.42578125" style="677" customWidth="1"/>
    <col min="4654" max="4654" width="9.140625" style="677"/>
    <col min="4655" max="4655" width="1.28515625" style="677" customWidth="1"/>
    <col min="4656" max="4892" width="9.140625" style="677"/>
    <col min="4893" max="4893" width="1.5703125" style="677" customWidth="1"/>
    <col min="4894" max="4898" width="9.140625" style="677"/>
    <col min="4899" max="4899" width="6.42578125" style="677" customWidth="1"/>
    <col min="4900" max="4900" width="10.28515625" style="677" customWidth="1"/>
    <col min="4901" max="4901" width="6.42578125" style="677" customWidth="1"/>
    <col min="4902" max="4902" width="9.140625" style="677"/>
    <col min="4903" max="4903" width="6.42578125" style="677" customWidth="1"/>
    <col min="4904" max="4904" width="9.140625" style="677"/>
    <col min="4905" max="4905" width="6.42578125" style="677" customWidth="1"/>
    <col min="4906" max="4906" width="9.140625" style="677"/>
    <col min="4907" max="4907" width="6.42578125" style="677" customWidth="1"/>
    <col min="4908" max="4908" width="9.140625" style="677"/>
    <col min="4909" max="4909" width="6.42578125" style="677" customWidth="1"/>
    <col min="4910" max="4910" width="9.140625" style="677"/>
    <col min="4911" max="4911" width="1.28515625" style="677" customWidth="1"/>
    <col min="4912" max="5148" width="9.140625" style="677"/>
    <col min="5149" max="5149" width="1.5703125" style="677" customWidth="1"/>
    <col min="5150" max="5154" width="9.140625" style="677"/>
    <col min="5155" max="5155" width="6.42578125" style="677" customWidth="1"/>
    <col min="5156" max="5156" width="10.28515625" style="677" customWidth="1"/>
    <col min="5157" max="5157" width="6.42578125" style="677" customWidth="1"/>
    <col min="5158" max="5158" width="9.140625" style="677"/>
    <col min="5159" max="5159" width="6.42578125" style="677" customWidth="1"/>
    <col min="5160" max="5160" width="9.140625" style="677"/>
    <col min="5161" max="5161" width="6.42578125" style="677" customWidth="1"/>
    <col min="5162" max="5162" width="9.140625" style="677"/>
    <col min="5163" max="5163" width="6.42578125" style="677" customWidth="1"/>
    <col min="5164" max="5164" width="9.140625" style="677"/>
    <col min="5165" max="5165" width="6.42578125" style="677" customWidth="1"/>
    <col min="5166" max="5166" width="9.140625" style="677"/>
    <col min="5167" max="5167" width="1.28515625" style="677" customWidth="1"/>
    <col min="5168" max="5404" width="9.140625" style="677"/>
    <col min="5405" max="5405" width="1.5703125" style="677" customWidth="1"/>
    <col min="5406" max="5410" width="9.140625" style="677"/>
    <col min="5411" max="5411" width="6.42578125" style="677" customWidth="1"/>
    <col min="5412" max="5412" width="10.28515625" style="677" customWidth="1"/>
    <col min="5413" max="5413" width="6.42578125" style="677" customWidth="1"/>
    <col min="5414" max="5414" width="9.140625" style="677"/>
    <col min="5415" max="5415" width="6.42578125" style="677" customWidth="1"/>
    <col min="5416" max="5416" width="9.140625" style="677"/>
    <col min="5417" max="5417" width="6.42578125" style="677" customWidth="1"/>
    <col min="5418" max="5418" width="9.140625" style="677"/>
    <col min="5419" max="5419" width="6.42578125" style="677" customWidth="1"/>
    <col min="5420" max="5420" width="9.140625" style="677"/>
    <col min="5421" max="5421" width="6.42578125" style="677" customWidth="1"/>
    <col min="5422" max="5422" width="9.140625" style="677"/>
    <col min="5423" max="5423" width="1.28515625" style="677" customWidth="1"/>
    <col min="5424" max="5660" width="9.140625" style="677"/>
    <col min="5661" max="5661" width="1.5703125" style="677" customWidth="1"/>
    <col min="5662" max="5666" width="9.140625" style="677"/>
    <col min="5667" max="5667" width="6.42578125" style="677" customWidth="1"/>
    <col min="5668" max="5668" width="10.28515625" style="677" customWidth="1"/>
    <col min="5669" max="5669" width="6.42578125" style="677" customWidth="1"/>
    <col min="5670" max="5670" width="9.140625" style="677"/>
    <col min="5671" max="5671" width="6.42578125" style="677" customWidth="1"/>
    <col min="5672" max="5672" width="9.140625" style="677"/>
    <col min="5673" max="5673" width="6.42578125" style="677" customWidth="1"/>
    <col min="5674" max="5674" width="9.140625" style="677"/>
    <col min="5675" max="5675" width="6.42578125" style="677" customWidth="1"/>
    <col min="5676" max="5676" width="9.140625" style="677"/>
    <col min="5677" max="5677" width="6.42578125" style="677" customWidth="1"/>
    <col min="5678" max="5678" width="9.140625" style="677"/>
    <col min="5679" max="5679" width="1.28515625" style="677" customWidth="1"/>
    <col min="5680" max="5916" width="9.140625" style="677"/>
    <col min="5917" max="5917" width="1.5703125" style="677" customWidth="1"/>
    <col min="5918" max="5922" width="9.140625" style="677"/>
    <col min="5923" max="5923" width="6.42578125" style="677" customWidth="1"/>
    <col min="5924" max="5924" width="10.28515625" style="677" customWidth="1"/>
    <col min="5925" max="5925" width="6.42578125" style="677" customWidth="1"/>
    <col min="5926" max="5926" width="9.140625" style="677"/>
    <col min="5927" max="5927" width="6.42578125" style="677" customWidth="1"/>
    <col min="5928" max="5928" width="9.140625" style="677"/>
    <col min="5929" max="5929" width="6.42578125" style="677" customWidth="1"/>
    <col min="5930" max="5930" width="9.140625" style="677"/>
    <col min="5931" max="5931" width="6.42578125" style="677" customWidth="1"/>
    <col min="5932" max="5932" width="9.140625" style="677"/>
    <col min="5933" max="5933" width="6.42578125" style="677" customWidth="1"/>
    <col min="5934" max="5934" width="9.140625" style="677"/>
    <col min="5935" max="5935" width="1.28515625" style="677" customWidth="1"/>
    <col min="5936" max="6172" width="9.140625" style="677"/>
    <col min="6173" max="6173" width="1.5703125" style="677" customWidth="1"/>
    <col min="6174" max="6178" width="9.140625" style="677"/>
    <col min="6179" max="6179" width="6.42578125" style="677" customWidth="1"/>
    <col min="6180" max="6180" width="10.28515625" style="677" customWidth="1"/>
    <col min="6181" max="6181" width="6.42578125" style="677" customWidth="1"/>
    <col min="6182" max="6182" width="9.140625" style="677"/>
    <col min="6183" max="6183" width="6.42578125" style="677" customWidth="1"/>
    <col min="6184" max="6184" width="9.140625" style="677"/>
    <col min="6185" max="6185" width="6.42578125" style="677" customWidth="1"/>
    <col min="6186" max="6186" width="9.140625" style="677"/>
    <col min="6187" max="6187" width="6.42578125" style="677" customWidth="1"/>
    <col min="6188" max="6188" width="9.140625" style="677"/>
    <col min="6189" max="6189" width="6.42578125" style="677" customWidth="1"/>
    <col min="6190" max="6190" width="9.140625" style="677"/>
    <col min="6191" max="6191" width="1.28515625" style="677" customWidth="1"/>
    <col min="6192" max="6428" width="9.140625" style="677"/>
    <col min="6429" max="6429" width="1.5703125" style="677" customWidth="1"/>
    <col min="6430" max="6434" width="9.140625" style="677"/>
    <col min="6435" max="6435" width="6.42578125" style="677" customWidth="1"/>
    <col min="6436" max="6436" width="10.28515625" style="677" customWidth="1"/>
    <col min="6437" max="6437" width="6.42578125" style="677" customWidth="1"/>
    <col min="6438" max="6438" width="9.140625" style="677"/>
    <col min="6439" max="6439" width="6.42578125" style="677" customWidth="1"/>
    <col min="6440" max="6440" width="9.140625" style="677"/>
    <col min="6441" max="6441" width="6.42578125" style="677" customWidth="1"/>
    <col min="6442" max="6442" width="9.140625" style="677"/>
    <col min="6443" max="6443" width="6.42578125" style="677" customWidth="1"/>
    <col min="6444" max="6444" width="9.140625" style="677"/>
    <col min="6445" max="6445" width="6.42578125" style="677" customWidth="1"/>
    <col min="6446" max="6446" width="9.140625" style="677"/>
    <col min="6447" max="6447" width="1.28515625" style="677" customWidth="1"/>
    <col min="6448" max="6684" width="9.140625" style="677"/>
    <col min="6685" max="6685" width="1.5703125" style="677" customWidth="1"/>
    <col min="6686" max="6690" width="9.140625" style="677"/>
    <col min="6691" max="6691" width="6.42578125" style="677" customWidth="1"/>
    <col min="6692" max="6692" width="10.28515625" style="677" customWidth="1"/>
    <col min="6693" max="6693" width="6.42578125" style="677" customWidth="1"/>
    <col min="6694" max="6694" width="9.140625" style="677"/>
    <col min="6695" max="6695" width="6.42578125" style="677" customWidth="1"/>
    <col min="6696" max="6696" width="9.140625" style="677"/>
    <col min="6697" max="6697" width="6.42578125" style="677" customWidth="1"/>
    <col min="6698" max="6698" width="9.140625" style="677"/>
    <col min="6699" max="6699" width="6.42578125" style="677" customWidth="1"/>
    <col min="6700" max="6700" width="9.140625" style="677"/>
    <col min="6701" max="6701" width="6.42578125" style="677" customWidth="1"/>
    <col min="6702" max="6702" width="9.140625" style="677"/>
    <col min="6703" max="6703" width="1.28515625" style="677" customWidth="1"/>
    <col min="6704" max="6940" width="9.140625" style="677"/>
    <col min="6941" max="6941" width="1.5703125" style="677" customWidth="1"/>
    <col min="6942" max="6946" width="9.140625" style="677"/>
    <col min="6947" max="6947" width="6.42578125" style="677" customWidth="1"/>
    <col min="6948" max="6948" width="10.28515625" style="677" customWidth="1"/>
    <col min="6949" max="6949" width="6.42578125" style="677" customWidth="1"/>
    <col min="6950" max="6950" width="9.140625" style="677"/>
    <col min="6951" max="6951" width="6.42578125" style="677" customWidth="1"/>
    <col min="6952" max="6952" width="9.140625" style="677"/>
    <col min="6953" max="6953" width="6.42578125" style="677" customWidth="1"/>
    <col min="6954" max="6954" width="9.140625" style="677"/>
    <col min="6955" max="6955" width="6.42578125" style="677" customWidth="1"/>
    <col min="6956" max="6956" width="9.140625" style="677"/>
    <col min="6957" max="6957" width="6.42578125" style="677" customWidth="1"/>
    <col min="6958" max="6958" width="9.140625" style="677"/>
    <col min="6959" max="6959" width="1.28515625" style="677" customWidth="1"/>
    <col min="6960" max="7196" width="9.140625" style="677"/>
    <col min="7197" max="7197" width="1.5703125" style="677" customWidth="1"/>
    <col min="7198" max="7202" width="9.140625" style="677"/>
    <col min="7203" max="7203" width="6.42578125" style="677" customWidth="1"/>
    <col min="7204" max="7204" width="10.28515625" style="677" customWidth="1"/>
    <col min="7205" max="7205" width="6.42578125" style="677" customWidth="1"/>
    <col min="7206" max="7206" width="9.140625" style="677"/>
    <col min="7207" max="7207" width="6.42578125" style="677" customWidth="1"/>
    <col min="7208" max="7208" width="9.140625" style="677"/>
    <col min="7209" max="7209" width="6.42578125" style="677" customWidth="1"/>
    <col min="7210" max="7210" width="9.140625" style="677"/>
    <col min="7211" max="7211" width="6.42578125" style="677" customWidth="1"/>
    <col min="7212" max="7212" width="9.140625" style="677"/>
    <col min="7213" max="7213" width="6.42578125" style="677" customWidth="1"/>
    <col min="7214" max="7214" width="9.140625" style="677"/>
    <col min="7215" max="7215" width="1.28515625" style="677" customWidth="1"/>
    <col min="7216" max="7452" width="9.140625" style="677"/>
    <col min="7453" max="7453" width="1.5703125" style="677" customWidth="1"/>
    <col min="7454" max="7458" width="9.140625" style="677"/>
    <col min="7459" max="7459" width="6.42578125" style="677" customWidth="1"/>
    <col min="7460" max="7460" width="10.28515625" style="677" customWidth="1"/>
    <col min="7461" max="7461" width="6.42578125" style="677" customWidth="1"/>
    <col min="7462" max="7462" width="9.140625" style="677"/>
    <col min="7463" max="7463" width="6.42578125" style="677" customWidth="1"/>
    <col min="7464" max="7464" width="9.140625" style="677"/>
    <col min="7465" max="7465" width="6.42578125" style="677" customWidth="1"/>
    <col min="7466" max="7466" width="9.140625" style="677"/>
    <col min="7467" max="7467" width="6.42578125" style="677" customWidth="1"/>
    <col min="7468" max="7468" width="9.140625" style="677"/>
    <col min="7469" max="7469" width="6.42578125" style="677" customWidth="1"/>
    <col min="7470" max="7470" width="9.140625" style="677"/>
    <col min="7471" max="7471" width="1.28515625" style="677" customWidth="1"/>
    <col min="7472" max="7708" width="9.140625" style="677"/>
    <col min="7709" max="7709" width="1.5703125" style="677" customWidth="1"/>
    <col min="7710" max="7714" width="9.140625" style="677"/>
    <col min="7715" max="7715" width="6.42578125" style="677" customWidth="1"/>
    <col min="7716" max="7716" width="10.28515625" style="677" customWidth="1"/>
    <col min="7717" max="7717" width="6.42578125" style="677" customWidth="1"/>
    <col min="7718" max="7718" width="9.140625" style="677"/>
    <col min="7719" max="7719" width="6.42578125" style="677" customWidth="1"/>
    <col min="7720" max="7720" width="9.140625" style="677"/>
    <col min="7721" max="7721" width="6.42578125" style="677" customWidth="1"/>
    <col min="7722" max="7722" width="9.140625" style="677"/>
    <col min="7723" max="7723" width="6.42578125" style="677" customWidth="1"/>
    <col min="7724" max="7724" width="9.140625" style="677"/>
    <col min="7725" max="7725" width="6.42578125" style="677" customWidth="1"/>
    <col min="7726" max="7726" width="9.140625" style="677"/>
    <col min="7727" max="7727" width="1.28515625" style="677" customWidth="1"/>
    <col min="7728" max="7964" width="9.140625" style="677"/>
    <col min="7965" max="7965" width="1.5703125" style="677" customWidth="1"/>
    <col min="7966" max="7970" width="9.140625" style="677"/>
    <col min="7971" max="7971" width="6.42578125" style="677" customWidth="1"/>
    <col min="7972" max="7972" width="10.28515625" style="677" customWidth="1"/>
    <col min="7973" max="7973" width="6.42578125" style="677" customWidth="1"/>
    <col min="7974" max="7974" width="9.140625" style="677"/>
    <col min="7975" max="7975" width="6.42578125" style="677" customWidth="1"/>
    <col min="7976" max="7976" width="9.140625" style="677"/>
    <col min="7977" max="7977" width="6.42578125" style="677" customWidth="1"/>
    <col min="7978" max="7978" width="9.140625" style="677"/>
    <col min="7979" max="7979" width="6.42578125" style="677" customWidth="1"/>
    <col min="7980" max="7980" width="9.140625" style="677"/>
    <col min="7981" max="7981" width="6.42578125" style="677" customWidth="1"/>
    <col min="7982" max="7982" width="9.140625" style="677"/>
    <col min="7983" max="7983" width="1.28515625" style="677" customWidth="1"/>
    <col min="7984" max="8220" width="9.140625" style="677"/>
    <col min="8221" max="8221" width="1.5703125" style="677" customWidth="1"/>
    <col min="8222" max="8226" width="9.140625" style="677"/>
    <col min="8227" max="8227" width="6.42578125" style="677" customWidth="1"/>
    <col min="8228" max="8228" width="10.28515625" style="677" customWidth="1"/>
    <col min="8229" max="8229" width="6.42578125" style="677" customWidth="1"/>
    <col min="8230" max="8230" width="9.140625" style="677"/>
    <col min="8231" max="8231" width="6.42578125" style="677" customWidth="1"/>
    <col min="8232" max="8232" width="9.140625" style="677"/>
    <col min="8233" max="8233" width="6.42578125" style="677" customWidth="1"/>
    <col min="8234" max="8234" width="9.140625" style="677"/>
    <col min="8235" max="8235" width="6.42578125" style="677" customWidth="1"/>
    <col min="8236" max="8236" width="9.140625" style="677"/>
    <col min="8237" max="8237" width="6.42578125" style="677" customWidth="1"/>
    <col min="8238" max="8238" width="9.140625" style="677"/>
    <col min="8239" max="8239" width="1.28515625" style="677" customWidth="1"/>
    <col min="8240" max="8476" width="9.140625" style="677"/>
    <col min="8477" max="8477" width="1.5703125" style="677" customWidth="1"/>
    <col min="8478" max="8482" width="9.140625" style="677"/>
    <col min="8483" max="8483" width="6.42578125" style="677" customWidth="1"/>
    <col min="8484" max="8484" width="10.28515625" style="677" customWidth="1"/>
    <col min="8485" max="8485" width="6.42578125" style="677" customWidth="1"/>
    <col min="8486" max="8486" width="9.140625" style="677"/>
    <col min="8487" max="8487" width="6.42578125" style="677" customWidth="1"/>
    <col min="8488" max="8488" width="9.140625" style="677"/>
    <col min="8489" max="8489" width="6.42578125" style="677" customWidth="1"/>
    <col min="8490" max="8490" width="9.140625" style="677"/>
    <col min="8491" max="8491" width="6.42578125" style="677" customWidth="1"/>
    <col min="8492" max="8492" width="9.140625" style="677"/>
    <col min="8493" max="8493" width="6.42578125" style="677" customWidth="1"/>
    <col min="8494" max="8494" width="9.140625" style="677"/>
    <col min="8495" max="8495" width="1.28515625" style="677" customWidth="1"/>
    <col min="8496" max="8732" width="9.140625" style="677"/>
    <col min="8733" max="8733" width="1.5703125" style="677" customWidth="1"/>
    <col min="8734" max="8738" width="9.140625" style="677"/>
    <col min="8739" max="8739" width="6.42578125" style="677" customWidth="1"/>
    <col min="8740" max="8740" width="10.28515625" style="677" customWidth="1"/>
    <col min="8741" max="8741" width="6.42578125" style="677" customWidth="1"/>
    <col min="8742" max="8742" width="9.140625" style="677"/>
    <col min="8743" max="8743" width="6.42578125" style="677" customWidth="1"/>
    <col min="8744" max="8744" width="9.140625" style="677"/>
    <col min="8745" max="8745" width="6.42578125" style="677" customWidth="1"/>
    <col min="8746" max="8746" width="9.140625" style="677"/>
    <col min="8747" max="8747" width="6.42578125" style="677" customWidth="1"/>
    <col min="8748" max="8748" width="9.140625" style="677"/>
    <col min="8749" max="8749" width="6.42578125" style="677" customWidth="1"/>
    <col min="8750" max="8750" width="9.140625" style="677"/>
    <col min="8751" max="8751" width="1.28515625" style="677" customWidth="1"/>
    <col min="8752" max="8988" width="9.140625" style="677"/>
    <col min="8989" max="8989" width="1.5703125" style="677" customWidth="1"/>
    <col min="8990" max="8994" width="9.140625" style="677"/>
    <col min="8995" max="8995" width="6.42578125" style="677" customWidth="1"/>
    <col min="8996" max="8996" width="10.28515625" style="677" customWidth="1"/>
    <col min="8997" max="8997" width="6.42578125" style="677" customWidth="1"/>
    <col min="8998" max="8998" width="9.140625" style="677"/>
    <col min="8999" max="8999" width="6.42578125" style="677" customWidth="1"/>
    <col min="9000" max="9000" width="9.140625" style="677"/>
    <col min="9001" max="9001" width="6.42578125" style="677" customWidth="1"/>
    <col min="9002" max="9002" width="9.140625" style="677"/>
    <col min="9003" max="9003" width="6.42578125" style="677" customWidth="1"/>
    <col min="9004" max="9004" width="9.140625" style="677"/>
    <col min="9005" max="9005" width="6.42578125" style="677" customWidth="1"/>
    <col min="9006" max="9006" width="9.140625" style="677"/>
    <col min="9007" max="9007" width="1.28515625" style="677" customWidth="1"/>
    <col min="9008" max="9244" width="9.140625" style="677"/>
    <col min="9245" max="9245" width="1.5703125" style="677" customWidth="1"/>
    <col min="9246" max="9250" width="9.140625" style="677"/>
    <col min="9251" max="9251" width="6.42578125" style="677" customWidth="1"/>
    <col min="9252" max="9252" width="10.28515625" style="677" customWidth="1"/>
    <col min="9253" max="9253" width="6.42578125" style="677" customWidth="1"/>
    <col min="9254" max="9254" width="9.140625" style="677"/>
    <col min="9255" max="9255" width="6.42578125" style="677" customWidth="1"/>
    <col min="9256" max="9256" width="9.140625" style="677"/>
    <col min="9257" max="9257" width="6.42578125" style="677" customWidth="1"/>
    <col min="9258" max="9258" width="9.140625" style="677"/>
    <col min="9259" max="9259" width="6.42578125" style="677" customWidth="1"/>
    <col min="9260" max="9260" width="9.140625" style="677"/>
    <col min="9261" max="9261" width="6.42578125" style="677" customWidth="1"/>
    <col min="9262" max="9262" width="9.140625" style="677"/>
    <col min="9263" max="9263" width="1.28515625" style="677" customWidth="1"/>
    <col min="9264" max="9500" width="9.140625" style="677"/>
    <col min="9501" max="9501" width="1.5703125" style="677" customWidth="1"/>
    <col min="9502" max="9506" width="9.140625" style="677"/>
    <col min="9507" max="9507" width="6.42578125" style="677" customWidth="1"/>
    <col min="9508" max="9508" width="10.28515625" style="677" customWidth="1"/>
    <col min="9509" max="9509" width="6.42578125" style="677" customWidth="1"/>
    <col min="9510" max="9510" width="9.140625" style="677"/>
    <col min="9511" max="9511" width="6.42578125" style="677" customWidth="1"/>
    <col min="9512" max="9512" width="9.140625" style="677"/>
    <col min="9513" max="9513" width="6.42578125" style="677" customWidth="1"/>
    <col min="9514" max="9514" width="9.140625" style="677"/>
    <col min="9515" max="9515" width="6.42578125" style="677" customWidth="1"/>
    <col min="9516" max="9516" width="9.140625" style="677"/>
    <col min="9517" max="9517" width="6.42578125" style="677" customWidth="1"/>
    <col min="9518" max="9518" width="9.140625" style="677"/>
    <col min="9519" max="9519" width="1.28515625" style="677" customWidth="1"/>
    <col min="9520" max="9756" width="9.140625" style="677"/>
    <col min="9757" max="9757" width="1.5703125" style="677" customWidth="1"/>
    <col min="9758" max="9762" width="9.140625" style="677"/>
    <col min="9763" max="9763" width="6.42578125" style="677" customWidth="1"/>
    <col min="9764" max="9764" width="10.28515625" style="677" customWidth="1"/>
    <col min="9765" max="9765" width="6.42578125" style="677" customWidth="1"/>
    <col min="9766" max="9766" width="9.140625" style="677"/>
    <col min="9767" max="9767" width="6.42578125" style="677" customWidth="1"/>
    <col min="9768" max="9768" width="9.140625" style="677"/>
    <col min="9769" max="9769" width="6.42578125" style="677" customWidth="1"/>
    <col min="9770" max="9770" width="9.140625" style="677"/>
    <col min="9771" max="9771" width="6.42578125" style="677" customWidth="1"/>
    <col min="9772" max="9772" width="9.140625" style="677"/>
    <col min="9773" max="9773" width="6.42578125" style="677" customWidth="1"/>
    <col min="9774" max="9774" width="9.140625" style="677"/>
    <col min="9775" max="9775" width="1.28515625" style="677" customWidth="1"/>
    <col min="9776" max="10012" width="9.140625" style="677"/>
    <col min="10013" max="10013" width="1.5703125" style="677" customWidth="1"/>
    <col min="10014" max="10018" width="9.140625" style="677"/>
    <col min="10019" max="10019" width="6.42578125" style="677" customWidth="1"/>
    <col min="10020" max="10020" width="10.28515625" style="677" customWidth="1"/>
    <col min="10021" max="10021" width="6.42578125" style="677" customWidth="1"/>
    <col min="10022" max="10022" width="9.140625" style="677"/>
    <col min="10023" max="10023" width="6.42578125" style="677" customWidth="1"/>
    <col min="10024" max="10024" width="9.140625" style="677"/>
    <col min="10025" max="10025" width="6.42578125" style="677" customWidth="1"/>
    <col min="10026" max="10026" width="9.140625" style="677"/>
    <col min="10027" max="10027" width="6.42578125" style="677" customWidth="1"/>
    <col min="10028" max="10028" width="9.140625" style="677"/>
    <col min="10029" max="10029" width="6.42578125" style="677" customWidth="1"/>
    <col min="10030" max="10030" width="9.140625" style="677"/>
    <col min="10031" max="10031" width="1.28515625" style="677" customWidth="1"/>
    <col min="10032" max="10268" width="9.140625" style="677"/>
    <col min="10269" max="10269" width="1.5703125" style="677" customWidth="1"/>
    <col min="10270" max="10274" width="9.140625" style="677"/>
    <col min="10275" max="10275" width="6.42578125" style="677" customWidth="1"/>
    <col min="10276" max="10276" width="10.28515625" style="677" customWidth="1"/>
    <col min="10277" max="10277" width="6.42578125" style="677" customWidth="1"/>
    <col min="10278" max="10278" width="9.140625" style="677"/>
    <col min="10279" max="10279" width="6.42578125" style="677" customWidth="1"/>
    <col min="10280" max="10280" width="9.140625" style="677"/>
    <col min="10281" max="10281" width="6.42578125" style="677" customWidth="1"/>
    <col min="10282" max="10282" width="9.140625" style="677"/>
    <col min="10283" max="10283" width="6.42578125" style="677" customWidth="1"/>
    <col min="10284" max="10284" width="9.140625" style="677"/>
    <col min="10285" max="10285" width="6.42578125" style="677" customWidth="1"/>
    <col min="10286" max="10286" width="9.140625" style="677"/>
    <col min="10287" max="10287" width="1.28515625" style="677" customWidth="1"/>
    <col min="10288" max="10524" width="9.140625" style="677"/>
    <col min="10525" max="10525" width="1.5703125" style="677" customWidth="1"/>
    <col min="10526" max="10530" width="9.140625" style="677"/>
    <col min="10531" max="10531" width="6.42578125" style="677" customWidth="1"/>
    <col min="10532" max="10532" width="10.28515625" style="677" customWidth="1"/>
    <col min="10533" max="10533" width="6.42578125" style="677" customWidth="1"/>
    <col min="10534" max="10534" width="9.140625" style="677"/>
    <col min="10535" max="10535" width="6.42578125" style="677" customWidth="1"/>
    <col min="10536" max="10536" width="9.140625" style="677"/>
    <col min="10537" max="10537" width="6.42578125" style="677" customWidth="1"/>
    <col min="10538" max="10538" width="9.140625" style="677"/>
    <col min="10539" max="10539" width="6.42578125" style="677" customWidth="1"/>
    <col min="10540" max="10540" width="9.140625" style="677"/>
    <col min="10541" max="10541" width="6.42578125" style="677" customWidth="1"/>
    <col min="10542" max="10542" width="9.140625" style="677"/>
    <col min="10543" max="10543" width="1.28515625" style="677" customWidth="1"/>
    <col min="10544" max="10780" width="9.140625" style="677"/>
    <col min="10781" max="10781" width="1.5703125" style="677" customWidth="1"/>
    <col min="10782" max="10786" width="9.140625" style="677"/>
    <col min="10787" max="10787" width="6.42578125" style="677" customWidth="1"/>
    <col min="10788" max="10788" width="10.28515625" style="677" customWidth="1"/>
    <col min="10789" max="10789" width="6.42578125" style="677" customWidth="1"/>
    <col min="10790" max="10790" width="9.140625" style="677"/>
    <col min="10791" max="10791" width="6.42578125" style="677" customWidth="1"/>
    <col min="10792" max="10792" width="9.140625" style="677"/>
    <col min="10793" max="10793" width="6.42578125" style="677" customWidth="1"/>
    <col min="10794" max="10794" width="9.140625" style="677"/>
    <col min="10795" max="10795" width="6.42578125" style="677" customWidth="1"/>
    <col min="10796" max="10796" width="9.140625" style="677"/>
    <col min="10797" max="10797" width="6.42578125" style="677" customWidth="1"/>
    <col min="10798" max="10798" width="9.140625" style="677"/>
    <col min="10799" max="10799" width="1.28515625" style="677" customWidth="1"/>
    <col min="10800" max="11036" width="9.140625" style="677"/>
    <col min="11037" max="11037" width="1.5703125" style="677" customWidth="1"/>
    <col min="11038" max="11042" width="9.140625" style="677"/>
    <col min="11043" max="11043" width="6.42578125" style="677" customWidth="1"/>
    <col min="11044" max="11044" width="10.28515625" style="677" customWidth="1"/>
    <col min="11045" max="11045" width="6.42578125" style="677" customWidth="1"/>
    <col min="11046" max="11046" width="9.140625" style="677"/>
    <col min="11047" max="11047" width="6.42578125" style="677" customWidth="1"/>
    <col min="11048" max="11048" width="9.140625" style="677"/>
    <col min="11049" max="11049" width="6.42578125" style="677" customWidth="1"/>
    <col min="11050" max="11050" width="9.140625" style="677"/>
    <col min="11051" max="11051" width="6.42578125" style="677" customWidth="1"/>
    <col min="11052" max="11052" width="9.140625" style="677"/>
    <col min="11053" max="11053" width="6.42578125" style="677" customWidth="1"/>
    <col min="11054" max="11054" width="9.140625" style="677"/>
    <col min="11055" max="11055" width="1.28515625" style="677" customWidth="1"/>
    <col min="11056" max="11292" width="9.140625" style="677"/>
    <col min="11293" max="11293" width="1.5703125" style="677" customWidth="1"/>
    <col min="11294" max="11298" width="9.140625" style="677"/>
    <col min="11299" max="11299" width="6.42578125" style="677" customWidth="1"/>
    <col min="11300" max="11300" width="10.28515625" style="677" customWidth="1"/>
    <col min="11301" max="11301" width="6.42578125" style="677" customWidth="1"/>
    <col min="11302" max="11302" width="9.140625" style="677"/>
    <col min="11303" max="11303" width="6.42578125" style="677" customWidth="1"/>
    <col min="11304" max="11304" width="9.140625" style="677"/>
    <col min="11305" max="11305" width="6.42578125" style="677" customWidth="1"/>
    <col min="11306" max="11306" width="9.140625" style="677"/>
    <col min="11307" max="11307" width="6.42578125" style="677" customWidth="1"/>
    <col min="11308" max="11308" width="9.140625" style="677"/>
    <col min="11309" max="11309" width="6.42578125" style="677" customWidth="1"/>
    <col min="11310" max="11310" width="9.140625" style="677"/>
    <col min="11311" max="11311" width="1.28515625" style="677" customWidth="1"/>
    <col min="11312" max="11548" width="9.140625" style="677"/>
    <col min="11549" max="11549" width="1.5703125" style="677" customWidth="1"/>
    <col min="11550" max="11554" width="9.140625" style="677"/>
    <col min="11555" max="11555" width="6.42578125" style="677" customWidth="1"/>
    <col min="11556" max="11556" width="10.28515625" style="677" customWidth="1"/>
    <col min="11557" max="11557" width="6.42578125" style="677" customWidth="1"/>
    <col min="11558" max="11558" width="9.140625" style="677"/>
    <col min="11559" max="11559" width="6.42578125" style="677" customWidth="1"/>
    <col min="11560" max="11560" width="9.140625" style="677"/>
    <col min="11561" max="11561" width="6.42578125" style="677" customWidth="1"/>
    <col min="11562" max="11562" width="9.140625" style="677"/>
    <col min="11563" max="11563" width="6.42578125" style="677" customWidth="1"/>
    <col min="11564" max="11564" width="9.140625" style="677"/>
    <col min="11565" max="11565" width="6.42578125" style="677" customWidth="1"/>
    <col min="11566" max="11566" width="9.140625" style="677"/>
    <col min="11567" max="11567" width="1.28515625" style="677" customWidth="1"/>
    <col min="11568" max="11804" width="9.140625" style="677"/>
    <col min="11805" max="11805" width="1.5703125" style="677" customWidth="1"/>
    <col min="11806" max="11810" width="9.140625" style="677"/>
    <col min="11811" max="11811" width="6.42578125" style="677" customWidth="1"/>
    <col min="11812" max="11812" width="10.28515625" style="677" customWidth="1"/>
    <col min="11813" max="11813" width="6.42578125" style="677" customWidth="1"/>
    <col min="11814" max="11814" width="9.140625" style="677"/>
    <col min="11815" max="11815" width="6.42578125" style="677" customWidth="1"/>
    <col min="11816" max="11816" width="9.140625" style="677"/>
    <col min="11817" max="11817" width="6.42578125" style="677" customWidth="1"/>
    <col min="11818" max="11818" width="9.140625" style="677"/>
    <col min="11819" max="11819" width="6.42578125" style="677" customWidth="1"/>
    <col min="11820" max="11820" width="9.140625" style="677"/>
    <col min="11821" max="11821" width="6.42578125" style="677" customWidth="1"/>
    <col min="11822" max="11822" width="9.140625" style="677"/>
    <col min="11823" max="11823" width="1.28515625" style="677" customWidth="1"/>
    <col min="11824" max="12060" width="9.140625" style="677"/>
    <col min="12061" max="12061" width="1.5703125" style="677" customWidth="1"/>
    <col min="12062" max="12066" width="9.140625" style="677"/>
    <col min="12067" max="12067" width="6.42578125" style="677" customWidth="1"/>
    <col min="12068" max="12068" width="10.28515625" style="677" customWidth="1"/>
    <col min="12069" max="12069" width="6.42578125" style="677" customWidth="1"/>
    <col min="12070" max="12070" width="9.140625" style="677"/>
    <col min="12071" max="12071" width="6.42578125" style="677" customWidth="1"/>
    <col min="12072" max="12072" width="9.140625" style="677"/>
    <col min="12073" max="12073" width="6.42578125" style="677" customWidth="1"/>
    <col min="12074" max="12074" width="9.140625" style="677"/>
    <col min="12075" max="12075" width="6.42578125" style="677" customWidth="1"/>
    <col min="12076" max="12076" width="9.140625" style="677"/>
    <col min="12077" max="12077" width="6.42578125" style="677" customWidth="1"/>
    <col min="12078" max="12078" width="9.140625" style="677"/>
    <col min="12079" max="12079" width="1.28515625" style="677" customWidth="1"/>
    <col min="12080" max="12316" width="9.140625" style="677"/>
    <col min="12317" max="12317" width="1.5703125" style="677" customWidth="1"/>
    <col min="12318" max="12322" width="9.140625" style="677"/>
    <col min="12323" max="12323" width="6.42578125" style="677" customWidth="1"/>
    <col min="12324" max="12324" width="10.28515625" style="677" customWidth="1"/>
    <col min="12325" max="12325" width="6.42578125" style="677" customWidth="1"/>
    <col min="12326" max="12326" width="9.140625" style="677"/>
    <col min="12327" max="12327" width="6.42578125" style="677" customWidth="1"/>
    <col min="12328" max="12328" width="9.140625" style="677"/>
    <col min="12329" max="12329" width="6.42578125" style="677" customWidth="1"/>
    <col min="12330" max="12330" width="9.140625" style="677"/>
    <col min="12331" max="12331" width="6.42578125" style="677" customWidth="1"/>
    <col min="12332" max="12332" width="9.140625" style="677"/>
    <col min="12333" max="12333" width="6.42578125" style="677" customWidth="1"/>
    <col min="12334" max="12334" width="9.140625" style="677"/>
    <col min="12335" max="12335" width="1.28515625" style="677" customWidth="1"/>
    <col min="12336" max="12572" width="9.140625" style="677"/>
    <col min="12573" max="12573" width="1.5703125" style="677" customWidth="1"/>
    <col min="12574" max="12578" width="9.140625" style="677"/>
    <col min="12579" max="12579" width="6.42578125" style="677" customWidth="1"/>
    <col min="12580" max="12580" width="10.28515625" style="677" customWidth="1"/>
    <col min="12581" max="12581" width="6.42578125" style="677" customWidth="1"/>
    <col min="12582" max="12582" width="9.140625" style="677"/>
    <col min="12583" max="12583" width="6.42578125" style="677" customWidth="1"/>
    <col min="12584" max="12584" width="9.140625" style="677"/>
    <col min="12585" max="12585" width="6.42578125" style="677" customWidth="1"/>
    <col min="12586" max="12586" width="9.140625" style="677"/>
    <col min="12587" max="12587" width="6.42578125" style="677" customWidth="1"/>
    <col min="12588" max="12588" width="9.140625" style="677"/>
    <col min="12589" max="12589" width="6.42578125" style="677" customWidth="1"/>
    <col min="12590" max="12590" width="9.140625" style="677"/>
    <col min="12591" max="12591" width="1.28515625" style="677" customWidth="1"/>
    <col min="12592" max="12828" width="9.140625" style="677"/>
    <col min="12829" max="12829" width="1.5703125" style="677" customWidth="1"/>
    <col min="12830" max="12834" width="9.140625" style="677"/>
    <col min="12835" max="12835" width="6.42578125" style="677" customWidth="1"/>
    <col min="12836" max="12836" width="10.28515625" style="677" customWidth="1"/>
    <col min="12837" max="12837" width="6.42578125" style="677" customWidth="1"/>
    <col min="12838" max="12838" width="9.140625" style="677"/>
    <col min="12839" max="12839" width="6.42578125" style="677" customWidth="1"/>
    <col min="12840" max="12840" width="9.140625" style="677"/>
    <col min="12841" max="12841" width="6.42578125" style="677" customWidth="1"/>
    <col min="12842" max="12842" width="9.140625" style="677"/>
    <col min="12843" max="12843" width="6.42578125" style="677" customWidth="1"/>
    <col min="12844" max="12844" width="9.140625" style="677"/>
    <col min="12845" max="12845" width="6.42578125" style="677" customWidth="1"/>
    <col min="12846" max="12846" width="9.140625" style="677"/>
    <col min="12847" max="12847" width="1.28515625" style="677" customWidth="1"/>
    <col min="12848" max="13084" width="9.140625" style="677"/>
    <col min="13085" max="13085" width="1.5703125" style="677" customWidth="1"/>
    <col min="13086" max="13090" width="9.140625" style="677"/>
    <col min="13091" max="13091" width="6.42578125" style="677" customWidth="1"/>
    <col min="13092" max="13092" width="10.28515625" style="677" customWidth="1"/>
    <col min="13093" max="13093" width="6.42578125" style="677" customWidth="1"/>
    <col min="13094" max="13094" width="9.140625" style="677"/>
    <col min="13095" max="13095" width="6.42578125" style="677" customWidth="1"/>
    <col min="13096" max="13096" width="9.140625" style="677"/>
    <col min="13097" max="13097" width="6.42578125" style="677" customWidth="1"/>
    <col min="13098" max="13098" width="9.140625" style="677"/>
    <col min="13099" max="13099" width="6.42578125" style="677" customWidth="1"/>
    <col min="13100" max="13100" width="9.140625" style="677"/>
    <col min="13101" max="13101" width="6.42578125" style="677" customWidth="1"/>
    <col min="13102" max="13102" width="9.140625" style="677"/>
    <col min="13103" max="13103" width="1.28515625" style="677" customWidth="1"/>
    <col min="13104" max="13340" width="9.140625" style="677"/>
    <col min="13341" max="13341" width="1.5703125" style="677" customWidth="1"/>
    <col min="13342" max="13346" width="9.140625" style="677"/>
    <col min="13347" max="13347" width="6.42578125" style="677" customWidth="1"/>
    <col min="13348" max="13348" width="10.28515625" style="677" customWidth="1"/>
    <col min="13349" max="13349" width="6.42578125" style="677" customWidth="1"/>
    <col min="13350" max="13350" width="9.140625" style="677"/>
    <col min="13351" max="13351" width="6.42578125" style="677" customWidth="1"/>
    <col min="13352" max="13352" width="9.140625" style="677"/>
    <col min="13353" max="13353" width="6.42578125" style="677" customWidth="1"/>
    <col min="13354" max="13354" width="9.140625" style="677"/>
    <col min="13355" max="13355" width="6.42578125" style="677" customWidth="1"/>
    <col min="13356" max="13356" width="9.140625" style="677"/>
    <col min="13357" max="13357" width="6.42578125" style="677" customWidth="1"/>
    <col min="13358" max="13358" width="9.140625" style="677"/>
    <col min="13359" max="13359" width="1.28515625" style="677" customWidth="1"/>
    <col min="13360" max="13596" width="9.140625" style="677"/>
    <col min="13597" max="13597" width="1.5703125" style="677" customWidth="1"/>
    <col min="13598" max="13602" width="9.140625" style="677"/>
    <col min="13603" max="13603" width="6.42578125" style="677" customWidth="1"/>
    <col min="13604" max="13604" width="10.28515625" style="677" customWidth="1"/>
    <col min="13605" max="13605" width="6.42578125" style="677" customWidth="1"/>
    <col min="13606" max="13606" width="9.140625" style="677"/>
    <col min="13607" max="13607" width="6.42578125" style="677" customWidth="1"/>
    <col min="13608" max="13608" width="9.140625" style="677"/>
    <col min="13609" max="13609" width="6.42578125" style="677" customWidth="1"/>
    <col min="13610" max="13610" width="9.140625" style="677"/>
    <col min="13611" max="13611" width="6.42578125" style="677" customWidth="1"/>
    <col min="13612" max="13612" width="9.140625" style="677"/>
    <col min="13613" max="13613" width="6.42578125" style="677" customWidth="1"/>
    <col min="13614" max="13614" width="9.140625" style="677"/>
    <col min="13615" max="13615" width="1.28515625" style="677" customWidth="1"/>
    <col min="13616" max="13852" width="9.140625" style="677"/>
    <col min="13853" max="13853" width="1.5703125" style="677" customWidth="1"/>
    <col min="13854" max="13858" width="9.140625" style="677"/>
    <col min="13859" max="13859" width="6.42578125" style="677" customWidth="1"/>
    <col min="13860" max="13860" width="10.28515625" style="677" customWidth="1"/>
    <col min="13861" max="13861" width="6.42578125" style="677" customWidth="1"/>
    <col min="13862" max="13862" width="9.140625" style="677"/>
    <col min="13863" max="13863" width="6.42578125" style="677" customWidth="1"/>
    <col min="13864" max="13864" width="9.140625" style="677"/>
    <col min="13865" max="13865" width="6.42578125" style="677" customWidth="1"/>
    <col min="13866" max="13866" width="9.140625" style="677"/>
    <col min="13867" max="13867" width="6.42578125" style="677" customWidth="1"/>
    <col min="13868" max="13868" width="9.140625" style="677"/>
    <col min="13869" max="13869" width="6.42578125" style="677" customWidth="1"/>
    <col min="13870" max="13870" width="9.140625" style="677"/>
    <col min="13871" max="13871" width="1.28515625" style="677" customWidth="1"/>
    <col min="13872" max="14108" width="9.140625" style="677"/>
    <col min="14109" max="14109" width="1.5703125" style="677" customWidth="1"/>
    <col min="14110" max="14114" width="9.140625" style="677"/>
    <col min="14115" max="14115" width="6.42578125" style="677" customWidth="1"/>
    <col min="14116" max="14116" width="10.28515625" style="677" customWidth="1"/>
    <col min="14117" max="14117" width="6.42578125" style="677" customWidth="1"/>
    <col min="14118" max="14118" width="9.140625" style="677"/>
    <col min="14119" max="14119" width="6.42578125" style="677" customWidth="1"/>
    <col min="14120" max="14120" width="9.140625" style="677"/>
    <col min="14121" max="14121" width="6.42578125" style="677" customWidth="1"/>
    <col min="14122" max="14122" width="9.140625" style="677"/>
    <col min="14123" max="14123" width="6.42578125" style="677" customWidth="1"/>
    <col min="14124" max="14124" width="9.140625" style="677"/>
    <col min="14125" max="14125" width="6.42578125" style="677" customWidth="1"/>
    <col min="14126" max="14126" width="9.140625" style="677"/>
    <col min="14127" max="14127" width="1.28515625" style="677" customWidth="1"/>
    <col min="14128" max="14364" width="9.140625" style="677"/>
    <col min="14365" max="14365" width="1.5703125" style="677" customWidth="1"/>
    <col min="14366" max="14370" width="9.140625" style="677"/>
    <col min="14371" max="14371" width="6.42578125" style="677" customWidth="1"/>
    <col min="14372" max="14372" width="10.28515625" style="677" customWidth="1"/>
    <col min="14373" max="14373" width="6.42578125" style="677" customWidth="1"/>
    <col min="14374" max="14374" width="9.140625" style="677"/>
    <col min="14375" max="14375" width="6.42578125" style="677" customWidth="1"/>
    <col min="14376" max="14376" width="9.140625" style="677"/>
    <col min="14377" max="14377" width="6.42578125" style="677" customWidth="1"/>
    <col min="14378" max="14378" width="9.140625" style="677"/>
    <col min="14379" max="14379" width="6.42578125" style="677" customWidth="1"/>
    <col min="14380" max="14380" width="9.140625" style="677"/>
    <col min="14381" max="14381" width="6.42578125" style="677" customWidth="1"/>
    <col min="14382" max="14382" width="9.140625" style="677"/>
    <col min="14383" max="14383" width="1.28515625" style="677" customWidth="1"/>
    <col min="14384" max="14620" width="9.140625" style="677"/>
    <col min="14621" max="14621" width="1.5703125" style="677" customWidth="1"/>
    <col min="14622" max="14626" width="9.140625" style="677"/>
    <col min="14627" max="14627" width="6.42578125" style="677" customWidth="1"/>
    <col min="14628" max="14628" width="10.28515625" style="677" customWidth="1"/>
    <col min="14629" max="14629" width="6.42578125" style="677" customWidth="1"/>
    <col min="14630" max="14630" width="9.140625" style="677"/>
    <col min="14631" max="14631" width="6.42578125" style="677" customWidth="1"/>
    <col min="14632" max="14632" width="9.140625" style="677"/>
    <col min="14633" max="14633" width="6.42578125" style="677" customWidth="1"/>
    <col min="14634" max="14634" width="9.140625" style="677"/>
    <col min="14635" max="14635" width="6.42578125" style="677" customWidth="1"/>
    <col min="14636" max="14636" width="9.140625" style="677"/>
    <col min="14637" max="14637" width="6.42578125" style="677" customWidth="1"/>
    <col min="14638" max="14638" width="9.140625" style="677"/>
    <col min="14639" max="14639" width="1.28515625" style="677" customWidth="1"/>
    <col min="14640" max="14876" width="9.140625" style="677"/>
    <col min="14877" max="14877" width="1.5703125" style="677" customWidth="1"/>
    <col min="14878" max="14882" width="9.140625" style="677"/>
    <col min="14883" max="14883" width="6.42578125" style="677" customWidth="1"/>
    <col min="14884" max="14884" width="10.28515625" style="677" customWidth="1"/>
    <col min="14885" max="14885" width="6.42578125" style="677" customWidth="1"/>
    <col min="14886" max="14886" width="9.140625" style="677"/>
    <col min="14887" max="14887" width="6.42578125" style="677" customWidth="1"/>
    <col min="14888" max="14888" width="9.140625" style="677"/>
    <col min="14889" max="14889" width="6.42578125" style="677" customWidth="1"/>
    <col min="14890" max="14890" width="9.140625" style="677"/>
    <col min="14891" max="14891" width="6.42578125" style="677" customWidth="1"/>
    <col min="14892" max="14892" width="9.140625" style="677"/>
    <col min="14893" max="14893" width="6.42578125" style="677" customWidth="1"/>
    <col min="14894" max="14894" width="9.140625" style="677"/>
    <col min="14895" max="14895" width="1.28515625" style="677" customWidth="1"/>
    <col min="14896" max="15132" width="9.140625" style="677"/>
    <col min="15133" max="15133" width="1.5703125" style="677" customWidth="1"/>
    <col min="15134" max="15138" width="9.140625" style="677"/>
    <col min="15139" max="15139" width="6.42578125" style="677" customWidth="1"/>
    <col min="15140" max="15140" width="10.28515625" style="677" customWidth="1"/>
    <col min="15141" max="15141" width="6.42578125" style="677" customWidth="1"/>
    <col min="15142" max="15142" width="9.140625" style="677"/>
    <col min="15143" max="15143" width="6.42578125" style="677" customWidth="1"/>
    <col min="15144" max="15144" width="9.140625" style="677"/>
    <col min="15145" max="15145" width="6.42578125" style="677" customWidth="1"/>
    <col min="15146" max="15146" width="9.140625" style="677"/>
    <col min="15147" max="15147" width="6.42578125" style="677" customWidth="1"/>
    <col min="15148" max="15148" width="9.140625" style="677"/>
    <col min="15149" max="15149" width="6.42578125" style="677" customWidth="1"/>
    <col min="15150" max="15150" width="9.140625" style="677"/>
    <col min="15151" max="15151" width="1.28515625" style="677" customWidth="1"/>
    <col min="15152" max="15388" width="9.140625" style="677"/>
    <col min="15389" max="15389" width="1.5703125" style="677" customWidth="1"/>
    <col min="15390" max="15394" width="9.140625" style="677"/>
    <col min="15395" max="15395" width="6.42578125" style="677" customWidth="1"/>
    <col min="15396" max="15396" width="10.28515625" style="677" customWidth="1"/>
    <col min="15397" max="15397" width="6.42578125" style="677" customWidth="1"/>
    <col min="15398" max="15398" width="9.140625" style="677"/>
    <col min="15399" max="15399" width="6.42578125" style="677" customWidth="1"/>
    <col min="15400" max="15400" width="9.140625" style="677"/>
    <col min="15401" max="15401" width="6.42578125" style="677" customWidth="1"/>
    <col min="15402" max="15402" width="9.140625" style="677"/>
    <col min="15403" max="15403" width="6.42578125" style="677" customWidth="1"/>
    <col min="15404" max="15404" width="9.140625" style="677"/>
    <col min="15405" max="15405" width="6.42578125" style="677" customWidth="1"/>
    <col min="15406" max="15406" width="9.140625" style="677"/>
    <col min="15407" max="15407" width="1.28515625" style="677" customWidth="1"/>
    <col min="15408" max="15644" width="9.140625" style="677"/>
    <col min="15645" max="15645" width="1.5703125" style="677" customWidth="1"/>
    <col min="15646" max="15650" width="9.140625" style="677"/>
    <col min="15651" max="15651" width="6.42578125" style="677" customWidth="1"/>
    <col min="15652" max="15652" width="10.28515625" style="677" customWidth="1"/>
    <col min="15653" max="15653" width="6.42578125" style="677" customWidth="1"/>
    <col min="15654" max="15654" width="9.140625" style="677"/>
    <col min="15655" max="15655" width="6.42578125" style="677" customWidth="1"/>
    <col min="15656" max="15656" width="9.140625" style="677"/>
    <col min="15657" max="15657" width="6.42578125" style="677" customWidth="1"/>
    <col min="15658" max="15658" width="9.140625" style="677"/>
    <col min="15659" max="15659" width="6.42578125" style="677" customWidth="1"/>
    <col min="15660" max="15660" width="9.140625" style="677"/>
    <col min="15661" max="15661" width="6.42578125" style="677" customWidth="1"/>
    <col min="15662" max="15662" width="9.140625" style="677"/>
    <col min="15663" max="15663" width="1.28515625" style="677" customWidth="1"/>
    <col min="15664" max="15900" width="9.140625" style="677"/>
    <col min="15901" max="15901" width="1.5703125" style="677" customWidth="1"/>
    <col min="15902" max="15906" width="9.140625" style="677"/>
    <col min="15907" max="15907" width="6.42578125" style="677" customWidth="1"/>
    <col min="15908" max="15908" width="10.28515625" style="677" customWidth="1"/>
    <col min="15909" max="15909" width="6.42578125" style="677" customWidth="1"/>
    <col min="15910" max="15910" width="9.140625" style="677"/>
    <col min="15911" max="15911" width="6.42578125" style="677" customWidth="1"/>
    <col min="15912" max="15912" width="9.140625" style="677"/>
    <col min="15913" max="15913" width="6.42578125" style="677" customWidth="1"/>
    <col min="15914" max="15914" width="9.140625" style="677"/>
    <col min="15915" max="15915" width="6.42578125" style="677" customWidth="1"/>
    <col min="15916" max="15916" width="9.140625" style="677"/>
    <col min="15917" max="15917" width="6.42578125" style="677" customWidth="1"/>
    <col min="15918" max="15918" width="9.140625" style="677"/>
    <col min="15919" max="15919" width="1.28515625" style="677" customWidth="1"/>
    <col min="15920" max="16156" width="9.140625" style="677"/>
    <col min="16157" max="16157" width="1.5703125" style="677" customWidth="1"/>
    <col min="16158" max="16162" width="9.140625" style="677"/>
    <col min="16163" max="16163" width="6.42578125" style="677" customWidth="1"/>
    <col min="16164" max="16164" width="10.28515625" style="677" customWidth="1"/>
    <col min="16165" max="16165" width="6.42578125" style="677" customWidth="1"/>
    <col min="16166" max="16166" width="9.140625" style="677"/>
    <col min="16167" max="16167" width="6.42578125" style="677" customWidth="1"/>
    <col min="16168" max="16168" width="9.140625" style="677"/>
    <col min="16169" max="16169" width="6.42578125" style="677" customWidth="1"/>
    <col min="16170" max="16170" width="9.140625" style="677"/>
    <col min="16171" max="16171" width="6.42578125" style="677" customWidth="1"/>
    <col min="16172" max="16172" width="9.140625" style="677"/>
    <col min="16173" max="16173" width="6.42578125" style="677" customWidth="1"/>
    <col min="16174" max="16174" width="9.140625" style="677"/>
    <col min="16175" max="16175" width="1.28515625" style="677" customWidth="1"/>
    <col min="16176" max="16384" width="9.140625" style="677"/>
  </cols>
  <sheetData>
    <row r="2" spans="2:98">
      <c r="B2" s="673"/>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c r="AZ2" s="674"/>
      <c r="BA2" s="674"/>
      <c r="BB2" s="674"/>
      <c r="BC2" s="674"/>
      <c r="BD2" s="674"/>
      <c r="BE2" s="674"/>
      <c r="BF2" s="674"/>
      <c r="BG2" s="675"/>
      <c r="BH2" s="675"/>
      <c r="BI2" s="675"/>
      <c r="BJ2" s="675"/>
      <c r="BK2" s="675"/>
      <c r="BL2" s="675"/>
      <c r="BM2" s="675"/>
      <c r="BN2" s="675"/>
      <c r="BO2" s="675"/>
      <c r="BP2" s="675"/>
      <c r="BQ2" s="675"/>
      <c r="BR2" s="675"/>
      <c r="BS2" s="675"/>
      <c r="BT2" s="675"/>
      <c r="BU2" s="675"/>
      <c r="BV2" s="675"/>
      <c r="BW2" s="675"/>
      <c r="BX2" s="675"/>
      <c r="BY2" s="675"/>
      <c r="BZ2" s="675"/>
      <c r="CA2" s="675"/>
      <c r="CB2" s="674"/>
      <c r="CC2" s="674"/>
      <c r="CD2" s="674"/>
      <c r="CE2" s="674"/>
      <c r="CF2" s="674"/>
      <c r="CG2" s="674"/>
      <c r="CH2" s="674"/>
      <c r="CI2" s="674"/>
      <c r="CJ2" s="674"/>
      <c r="CK2" s="674"/>
      <c r="CL2" s="674"/>
      <c r="CM2" s="674"/>
      <c r="CN2" s="674"/>
      <c r="CO2" s="674"/>
      <c r="CP2" s="674"/>
      <c r="CQ2" s="674"/>
      <c r="CR2" s="674"/>
      <c r="CS2" s="674"/>
      <c r="CT2" s="676"/>
    </row>
    <row r="3" spans="2:98">
      <c r="B3" s="678"/>
      <c r="D3" s="679" t="s">
        <v>746</v>
      </c>
      <c r="E3" s="679"/>
      <c r="BG3" s="679"/>
      <c r="BI3" s="679"/>
      <c r="BL3" s="679"/>
      <c r="BM3" s="679"/>
      <c r="BN3" s="679"/>
      <c r="BO3" s="679"/>
      <c r="BP3" s="679"/>
      <c r="BQ3" s="679"/>
      <c r="BR3" s="679"/>
      <c r="BS3" s="679"/>
      <c r="BT3" s="679"/>
      <c r="BU3" s="679"/>
      <c r="BV3" s="679"/>
      <c r="BW3" s="679"/>
      <c r="BX3" s="679"/>
      <c r="BY3" s="679"/>
      <c r="BZ3" s="679"/>
      <c r="CA3" s="679"/>
      <c r="CT3" s="680"/>
    </row>
    <row r="4" spans="2:98">
      <c r="B4" s="678"/>
      <c r="I4" s="681"/>
      <c r="R4" s="681"/>
      <c r="BG4" s="679"/>
      <c r="BH4" s="679"/>
      <c r="BI4" s="679"/>
      <c r="BJ4" s="679"/>
      <c r="BK4" s="679"/>
      <c r="BL4" s="679"/>
      <c r="BM4" s="679"/>
      <c r="BN4" s="679"/>
      <c r="BO4" s="679"/>
      <c r="BP4" s="679"/>
      <c r="BQ4" s="679"/>
      <c r="BR4" s="679"/>
      <c r="BS4" s="679"/>
      <c r="BT4" s="679"/>
      <c r="BU4" s="679"/>
      <c r="BV4" s="679"/>
      <c r="BW4" s="679"/>
      <c r="BX4" s="679"/>
      <c r="BY4" s="679"/>
      <c r="BZ4" s="679"/>
      <c r="CA4" s="679"/>
      <c r="CT4" s="680"/>
    </row>
    <row r="5" spans="2:98">
      <c r="B5" s="678"/>
      <c r="E5" s="679"/>
      <c r="F5" s="679" t="s">
        <v>747</v>
      </c>
      <c r="G5" s="679"/>
      <c r="H5" s="679"/>
      <c r="BG5" s="679"/>
      <c r="BH5" s="679"/>
      <c r="BI5" s="679"/>
      <c r="BJ5" s="679"/>
      <c r="BK5" s="679"/>
      <c r="BL5" s="679"/>
      <c r="BM5" s="679"/>
      <c r="BN5" s="679"/>
      <c r="BO5" s="679"/>
      <c r="BP5" s="679"/>
      <c r="BQ5" s="679"/>
      <c r="BR5" s="679"/>
      <c r="BS5" s="679"/>
      <c r="BT5" s="679"/>
      <c r="BU5" s="679"/>
      <c r="BV5" s="679"/>
      <c r="BW5" s="679"/>
      <c r="BX5" s="679"/>
      <c r="BY5" s="679"/>
      <c r="BZ5" s="679"/>
      <c r="CA5" s="679"/>
      <c r="CT5" s="680"/>
    </row>
    <row r="6" spans="2:98">
      <c r="B6" s="678"/>
      <c r="E6" s="679"/>
      <c r="F6" s="679"/>
      <c r="G6" s="679"/>
      <c r="H6" s="679"/>
      <c r="K6" s="681"/>
      <c r="N6" s="681"/>
      <c r="BG6" s="679"/>
      <c r="BH6" s="679"/>
      <c r="BI6" s="679"/>
      <c r="BJ6" s="679"/>
      <c r="BK6" s="679"/>
      <c r="BL6" s="679"/>
      <c r="BN6" s="679"/>
      <c r="BO6" s="679"/>
      <c r="BP6" s="679"/>
      <c r="BQ6" s="679"/>
      <c r="BR6" s="679"/>
      <c r="BS6" s="679"/>
      <c r="BT6" s="679"/>
      <c r="BU6" s="679"/>
      <c r="BV6" s="679"/>
      <c r="BW6" s="679"/>
      <c r="BY6" s="679"/>
      <c r="BZ6" s="679"/>
      <c r="CA6" s="679"/>
      <c r="CT6" s="680"/>
    </row>
    <row r="7" spans="2:98" ht="13.5" customHeight="1">
      <c r="B7" s="678"/>
      <c r="E7" s="679"/>
      <c r="F7" s="682" t="s">
        <v>748</v>
      </c>
      <c r="G7" s="679"/>
      <c r="H7" s="679"/>
      <c r="AG7" s="679"/>
      <c r="BG7" s="679"/>
      <c r="BH7" s="679"/>
      <c r="BI7" s="679"/>
      <c r="BJ7" s="679"/>
      <c r="BL7" s="679"/>
      <c r="BM7" s="679"/>
      <c r="BN7" s="679"/>
      <c r="BO7" s="679"/>
      <c r="BP7" s="679"/>
      <c r="BQ7" s="679"/>
      <c r="BR7" s="679"/>
      <c r="BS7" s="679"/>
      <c r="BT7" s="679"/>
      <c r="BU7" s="679"/>
      <c r="BV7" s="679"/>
      <c r="BW7" s="679"/>
      <c r="BX7" s="679"/>
      <c r="BY7" s="679"/>
      <c r="BZ7" s="679"/>
      <c r="CA7" s="679"/>
      <c r="CT7" s="680"/>
    </row>
    <row r="8" spans="2:98">
      <c r="B8" s="678"/>
      <c r="E8" s="683"/>
      <c r="H8" s="679"/>
      <c r="S8" s="681"/>
      <c r="AF8" s="679"/>
      <c r="AH8" s="679"/>
      <c r="AN8" s="681"/>
      <c r="BG8" s="679"/>
      <c r="BH8" s="679"/>
      <c r="BI8" s="679"/>
      <c r="BK8" s="679"/>
      <c r="BL8" s="679"/>
      <c r="BM8" s="679"/>
      <c r="BN8" s="679"/>
      <c r="BO8" s="679"/>
      <c r="BP8" s="679"/>
      <c r="BQ8" s="679"/>
      <c r="BR8" s="679"/>
      <c r="BS8" s="679"/>
      <c r="BT8" s="679"/>
      <c r="BV8" s="679"/>
      <c r="BW8" s="679"/>
      <c r="BX8" s="684"/>
      <c r="BY8" s="679"/>
      <c r="BZ8" s="679"/>
      <c r="CA8" s="679"/>
      <c r="CT8" s="680"/>
    </row>
    <row r="9" spans="2:98">
      <c r="B9" s="678"/>
      <c r="E9" s="679"/>
      <c r="F9" s="679" t="s">
        <v>749</v>
      </c>
      <c r="G9" s="679"/>
      <c r="AF9" s="679"/>
      <c r="AH9" s="679"/>
      <c r="BG9" s="679"/>
      <c r="BH9" s="679"/>
      <c r="BI9" s="679"/>
      <c r="BJ9" s="679"/>
      <c r="BL9" s="679"/>
      <c r="BM9" s="679"/>
      <c r="BN9" s="679"/>
      <c r="BO9" s="684"/>
      <c r="BP9" s="679"/>
      <c r="BQ9" s="679"/>
      <c r="BR9" s="679"/>
      <c r="BS9" s="684"/>
      <c r="BU9" s="679"/>
      <c r="BW9" s="679"/>
      <c r="BX9" s="679"/>
      <c r="BY9" s="679"/>
      <c r="BZ9" s="679"/>
      <c r="CA9" s="679"/>
      <c r="CT9" s="680"/>
    </row>
    <row r="10" spans="2:98" ht="13.5" customHeight="1">
      <c r="B10" s="678"/>
      <c r="E10" s="683"/>
      <c r="G10" s="679"/>
      <c r="H10" s="679"/>
      <c r="Q10" s="681"/>
      <c r="AF10" s="679"/>
      <c r="AG10" s="679"/>
      <c r="AH10" s="679"/>
      <c r="AI10" s="681"/>
      <c r="AP10" s="681"/>
      <c r="AQ10" s="681"/>
      <c r="AS10" s="681"/>
      <c r="BG10" s="679"/>
      <c r="BH10" s="679"/>
      <c r="BM10" s="679"/>
      <c r="BN10" s="679"/>
      <c r="BO10" s="679"/>
      <c r="BP10" s="679"/>
      <c r="BQ10" s="679"/>
      <c r="BR10" s="679"/>
      <c r="BS10" s="679"/>
      <c r="BT10" s="679"/>
      <c r="BV10" s="679"/>
      <c r="BW10" s="679"/>
      <c r="BX10" s="679"/>
      <c r="BY10" s="679"/>
      <c r="BZ10" s="679"/>
      <c r="CA10" s="679"/>
      <c r="CT10" s="680"/>
    </row>
    <row r="11" spans="2:98">
      <c r="B11" s="678"/>
      <c r="E11" s="679"/>
      <c r="F11" s="679" t="s">
        <v>750</v>
      </c>
      <c r="H11" s="679"/>
      <c r="AF11" s="679"/>
      <c r="AG11" s="679"/>
      <c r="BG11" s="679"/>
      <c r="BH11" s="679"/>
      <c r="BI11" s="679"/>
      <c r="BJ11" s="679"/>
      <c r="BK11" s="682"/>
      <c r="BL11" s="679"/>
      <c r="BM11" s="679"/>
      <c r="BN11" s="679"/>
      <c r="BO11" s="679"/>
      <c r="BP11" s="679"/>
      <c r="BQ11" s="679"/>
      <c r="BR11" s="679"/>
      <c r="BS11" s="679"/>
      <c r="BT11" s="679"/>
      <c r="BU11" s="679"/>
      <c r="BV11" s="679"/>
      <c r="BW11" s="679"/>
      <c r="BY11" s="679"/>
      <c r="BZ11" s="679"/>
      <c r="CA11" s="679"/>
      <c r="CT11" s="680"/>
    </row>
    <row r="12" spans="2:98" ht="13.5" customHeight="1">
      <c r="B12" s="678"/>
      <c r="E12" s="683"/>
      <c r="G12" s="679"/>
      <c r="H12" s="679"/>
      <c r="N12" s="681"/>
      <c r="R12" s="681"/>
      <c r="AF12" s="679"/>
      <c r="AG12" s="679"/>
      <c r="AH12" s="679"/>
      <c r="AI12" s="681"/>
      <c r="AL12" s="681"/>
      <c r="AQ12" s="681"/>
      <c r="AW12" s="681"/>
      <c r="BG12" s="679"/>
      <c r="BH12" s="679"/>
      <c r="BI12" s="679"/>
      <c r="BJ12" s="679"/>
      <c r="BN12" s="679"/>
      <c r="BO12" s="679"/>
      <c r="BP12" s="679"/>
      <c r="BQ12" s="679"/>
      <c r="CT12" s="680"/>
    </row>
    <row r="13" spans="2:98" ht="13.5" customHeight="1">
      <c r="B13" s="678"/>
      <c r="E13" s="679"/>
      <c r="F13" s="677" t="s">
        <v>751</v>
      </c>
      <c r="G13" s="679"/>
      <c r="AG13" s="679"/>
      <c r="AH13" s="679"/>
      <c r="BG13" s="679"/>
      <c r="BH13" s="679"/>
      <c r="BI13" s="679"/>
      <c r="BJ13" s="679"/>
      <c r="BM13" s="679"/>
      <c r="BN13" s="679"/>
      <c r="BO13" s="679"/>
      <c r="BP13" s="679"/>
      <c r="BQ13" s="679"/>
      <c r="BR13" s="679"/>
      <c r="BS13" s="679"/>
      <c r="BT13" s="679"/>
      <c r="BV13" s="679"/>
      <c r="BW13" s="679"/>
      <c r="BX13" s="684"/>
      <c r="BY13" s="679"/>
      <c r="BZ13" s="679"/>
      <c r="CA13" s="679"/>
      <c r="CT13" s="680"/>
    </row>
    <row r="14" spans="2:98">
      <c r="B14" s="678"/>
      <c r="E14" s="683"/>
      <c r="F14" s="679"/>
      <c r="H14" s="679"/>
      <c r="N14" s="681"/>
      <c r="AF14" s="679"/>
      <c r="AG14" s="679"/>
      <c r="AH14" s="683"/>
      <c r="AI14" s="681"/>
      <c r="BG14" s="679"/>
      <c r="BH14" s="679"/>
      <c r="BI14" s="679"/>
      <c r="BJ14" s="679"/>
      <c r="BN14" s="679"/>
      <c r="BO14" s="679"/>
      <c r="BP14" s="679"/>
      <c r="BQ14" s="679"/>
      <c r="BR14" s="679"/>
      <c r="BS14" s="679"/>
      <c r="BT14" s="679"/>
      <c r="BV14" s="679"/>
      <c r="BW14" s="679"/>
      <c r="BX14" s="679"/>
      <c r="BY14" s="679"/>
      <c r="BZ14" s="679"/>
      <c r="CA14" s="679"/>
      <c r="CT14" s="680"/>
    </row>
    <row r="15" spans="2:98" ht="13.5" customHeight="1">
      <c r="B15" s="678"/>
      <c r="E15" s="679"/>
      <c r="F15" s="679" t="s">
        <v>752</v>
      </c>
      <c r="H15" s="679"/>
      <c r="AF15" s="679"/>
      <c r="AG15" s="679"/>
      <c r="BG15" s="679"/>
      <c r="BH15" s="679"/>
      <c r="BI15" s="679"/>
      <c r="BM15" s="679"/>
      <c r="BN15" s="679"/>
      <c r="BO15" s="679"/>
      <c r="BP15" s="679"/>
      <c r="BQ15" s="679"/>
      <c r="BR15" s="679"/>
      <c r="BS15" s="679"/>
      <c r="BT15" s="679"/>
      <c r="BU15" s="679"/>
      <c r="BV15" s="679"/>
      <c r="BW15" s="679"/>
      <c r="BY15" s="679"/>
      <c r="BZ15" s="679"/>
      <c r="CA15" s="679"/>
      <c r="CT15" s="680"/>
    </row>
    <row r="16" spans="2:98" ht="13.5" customHeight="1">
      <c r="B16" s="678"/>
      <c r="E16" s="679"/>
      <c r="F16" s="679"/>
      <c r="G16" s="679"/>
      <c r="H16" s="679"/>
      <c r="I16" s="681"/>
      <c r="P16" s="681"/>
      <c r="Q16" s="681"/>
      <c r="S16" s="681"/>
      <c r="BG16" s="679"/>
      <c r="BH16" s="679"/>
      <c r="BJ16" s="679"/>
      <c r="BK16" s="679"/>
      <c r="BL16" s="679"/>
      <c r="BM16" s="679"/>
      <c r="BN16" s="679"/>
      <c r="BO16" s="679"/>
      <c r="BP16" s="679"/>
      <c r="BQ16" s="679"/>
      <c r="BR16" s="679"/>
      <c r="BS16" s="679"/>
      <c r="BT16" s="685"/>
      <c r="BU16" s="685"/>
      <c r="BV16" s="679"/>
      <c r="BW16" s="679"/>
      <c r="BX16" s="679"/>
      <c r="BY16" s="679"/>
      <c r="BZ16" s="679"/>
      <c r="CA16" s="679"/>
      <c r="CT16" s="680"/>
    </row>
    <row r="17" spans="2:98" ht="13.5" customHeight="1">
      <c r="B17" s="678"/>
      <c r="E17" s="679"/>
      <c r="F17" s="679"/>
      <c r="G17" s="679"/>
      <c r="BG17" s="679"/>
      <c r="BH17" s="679"/>
      <c r="BI17" s="679"/>
      <c r="BJ17" s="679"/>
      <c r="BO17" s="679"/>
      <c r="BP17" s="679"/>
      <c r="BQ17" s="679"/>
      <c r="BR17" s="679"/>
      <c r="BS17" s="679"/>
      <c r="BT17" s="685"/>
      <c r="BU17" s="685"/>
      <c r="BV17" s="679"/>
      <c r="BW17" s="679"/>
      <c r="BX17" s="679"/>
      <c r="BY17" s="679"/>
      <c r="BZ17" s="679"/>
      <c r="CA17" s="679"/>
      <c r="CT17" s="680"/>
    </row>
    <row r="18" spans="2:98">
      <c r="B18" s="678"/>
      <c r="E18" s="679"/>
      <c r="F18" s="679"/>
      <c r="G18" s="679"/>
      <c r="H18" s="679"/>
      <c r="I18" s="681"/>
      <c r="L18" s="681"/>
      <c r="Q18" s="681"/>
      <c r="W18" s="681"/>
      <c r="BG18" s="679"/>
      <c r="BH18" s="679"/>
      <c r="BI18" s="679"/>
      <c r="BJ18" s="679"/>
      <c r="BN18" s="679"/>
      <c r="BO18" s="679"/>
      <c r="BP18" s="679"/>
      <c r="BQ18" s="679"/>
      <c r="BR18" s="679"/>
      <c r="BS18" s="679"/>
      <c r="BT18" s="679"/>
      <c r="BU18" s="679"/>
      <c r="BV18" s="679"/>
      <c r="BW18" s="679"/>
      <c r="BY18" s="679"/>
      <c r="BZ18" s="679"/>
      <c r="CA18" s="679"/>
      <c r="CT18" s="680"/>
    </row>
    <row r="19" spans="2:98">
      <c r="B19" s="678"/>
      <c r="E19" s="679"/>
      <c r="G19" s="679"/>
      <c r="H19" s="679"/>
      <c r="BG19" s="679"/>
      <c r="BH19" s="684"/>
      <c r="BJ19" s="679"/>
      <c r="BK19" s="679"/>
      <c r="BM19" s="679"/>
      <c r="BN19" s="679"/>
      <c r="BO19" s="679"/>
      <c r="BP19" s="679"/>
      <c r="BQ19" s="679"/>
      <c r="BR19" s="679"/>
      <c r="BS19" s="679"/>
      <c r="BT19" s="679"/>
      <c r="BW19" s="679"/>
      <c r="BX19" s="684"/>
      <c r="BY19" s="679"/>
      <c r="BZ19" s="679"/>
      <c r="CA19" s="679"/>
      <c r="CT19" s="680"/>
    </row>
    <row r="20" spans="2:98">
      <c r="B20" s="678"/>
      <c r="E20" s="679"/>
      <c r="F20" s="679"/>
      <c r="G20" s="679"/>
      <c r="H20" s="683"/>
      <c r="I20" s="681"/>
      <c r="BG20" s="679"/>
      <c r="BH20" s="679"/>
      <c r="BJ20" s="679"/>
      <c r="BK20" s="679"/>
      <c r="BL20" s="679"/>
      <c r="BM20" s="679"/>
      <c r="BN20" s="679"/>
      <c r="BO20" s="679"/>
      <c r="BP20" s="679"/>
      <c r="BQ20" s="679"/>
      <c r="BR20" s="679"/>
      <c r="BS20" s="679"/>
      <c r="BT20" s="679"/>
      <c r="BU20" s="679"/>
      <c r="BV20" s="679"/>
      <c r="BW20" s="679"/>
      <c r="BX20" s="679"/>
      <c r="BY20" s="679"/>
      <c r="BZ20" s="679"/>
      <c r="CA20" s="679"/>
      <c r="CT20" s="680"/>
    </row>
    <row r="21" spans="2:98">
      <c r="B21" s="678"/>
      <c r="E21" s="679"/>
      <c r="F21" s="679"/>
      <c r="G21" s="679"/>
      <c r="BG21" s="679"/>
      <c r="BH21" s="679"/>
      <c r="BI21" s="679"/>
      <c r="BJ21" s="679"/>
      <c r="BK21" s="679"/>
      <c r="BL21" s="679"/>
      <c r="BM21" s="679"/>
      <c r="BO21" s="679"/>
      <c r="BP21" s="679"/>
      <c r="BQ21" s="679"/>
      <c r="BR21" s="679"/>
      <c r="BS21" s="679"/>
      <c r="BT21" s="679"/>
      <c r="BU21" s="679"/>
      <c r="BV21" s="679"/>
      <c r="BW21" s="679"/>
      <c r="BX21" s="679"/>
      <c r="BY21" s="679"/>
      <c r="BZ21" s="679"/>
      <c r="CA21" s="679"/>
      <c r="CT21" s="680"/>
    </row>
    <row r="22" spans="2:98">
      <c r="B22" s="678"/>
      <c r="BG22" s="679"/>
      <c r="BH22" s="679"/>
      <c r="BI22" s="679"/>
      <c r="BJ22" s="679"/>
      <c r="BK22" s="679"/>
      <c r="BL22" s="679"/>
      <c r="BM22" s="679"/>
      <c r="BN22" s="679"/>
      <c r="BO22" s="679"/>
      <c r="BP22" s="679"/>
      <c r="BQ22" s="679"/>
      <c r="BR22" s="679"/>
      <c r="BS22" s="679"/>
      <c r="BT22" s="679"/>
      <c r="BU22" s="679"/>
      <c r="BV22" s="679"/>
      <c r="BW22" s="679"/>
      <c r="BX22" s="679"/>
      <c r="BY22" s="679"/>
      <c r="BZ22" s="679"/>
      <c r="CA22" s="679"/>
      <c r="CT22" s="680"/>
    </row>
    <row r="23" spans="2:98">
      <c r="B23" s="678"/>
      <c r="K23" s="686"/>
      <c r="BG23" s="687"/>
      <c r="BH23" s="687"/>
      <c r="BI23" s="679"/>
      <c r="BJ23" s="679"/>
      <c r="BK23" s="679"/>
      <c r="BL23" s="679"/>
      <c r="BM23" s="679"/>
      <c r="BN23" s="679"/>
      <c r="BO23" s="679"/>
      <c r="BP23" s="679"/>
      <c r="BQ23" s="679"/>
      <c r="BR23" s="679"/>
      <c r="BS23" s="679"/>
      <c r="BT23" s="679"/>
      <c r="BU23" s="679"/>
      <c r="BV23" s="679"/>
      <c r="BW23" s="679"/>
      <c r="BX23" s="679"/>
      <c r="BY23" s="679"/>
      <c r="BZ23" s="679"/>
      <c r="CA23" s="679"/>
      <c r="CS23" s="686"/>
      <c r="CT23" s="688"/>
    </row>
    <row r="24" spans="2:98">
      <c r="B24" s="689"/>
      <c r="C24" s="675"/>
      <c r="D24" s="675"/>
      <c r="E24" s="675"/>
      <c r="F24" s="675"/>
      <c r="G24" s="675"/>
      <c r="H24" s="675"/>
      <c r="I24" s="675"/>
      <c r="J24" s="675"/>
      <c r="K24" s="675"/>
      <c r="L24" s="675"/>
      <c r="M24" s="675"/>
      <c r="N24" s="675"/>
      <c r="O24" s="675"/>
      <c r="P24" s="675"/>
      <c r="Q24" s="675"/>
      <c r="R24" s="675"/>
      <c r="S24" s="675"/>
      <c r="T24" s="675"/>
      <c r="U24" s="675"/>
      <c r="V24" s="675"/>
      <c r="W24" s="674"/>
      <c r="X24" s="674"/>
      <c r="Y24" s="674"/>
      <c r="Z24" s="674"/>
      <c r="AA24" s="674"/>
      <c r="AB24" s="674"/>
      <c r="AC24" s="674"/>
      <c r="AD24" s="674"/>
      <c r="AE24" s="674"/>
      <c r="AF24" s="674"/>
      <c r="AG24" s="674"/>
      <c r="AH24" s="674"/>
      <c r="AI24" s="674"/>
      <c r="AJ24" s="674"/>
      <c r="AK24" s="674"/>
      <c r="AL24" s="674"/>
      <c r="AM24" s="674"/>
      <c r="AN24" s="674"/>
      <c r="AO24" s="674"/>
      <c r="AP24" s="674"/>
      <c r="AQ24" s="674"/>
      <c r="AR24" s="674"/>
      <c r="AS24" s="674"/>
      <c r="AT24" s="674"/>
      <c r="AU24" s="674"/>
      <c r="AV24" s="674"/>
      <c r="AW24" s="674"/>
      <c r="AX24" s="674"/>
      <c r="AY24" s="674"/>
      <c r="AZ24" s="674"/>
      <c r="BA24" s="674"/>
      <c r="BB24" s="674"/>
      <c r="BC24" s="674"/>
      <c r="BD24" s="674"/>
      <c r="BE24" s="674"/>
      <c r="BF24" s="674"/>
      <c r="BG24" s="674"/>
      <c r="BH24" s="674"/>
      <c r="BI24" s="674"/>
      <c r="BJ24" s="674"/>
      <c r="BK24" s="674"/>
      <c r="BL24" s="674"/>
      <c r="BM24" s="674"/>
      <c r="BN24" s="674"/>
      <c r="BO24" s="674"/>
      <c r="BP24" s="674"/>
      <c r="BQ24" s="674"/>
      <c r="BR24" s="674"/>
      <c r="BS24" s="674"/>
      <c r="BT24" s="674"/>
      <c r="BU24" s="674"/>
      <c r="BV24" s="674"/>
      <c r="BW24" s="674"/>
      <c r="BX24" s="674"/>
      <c r="BY24" s="674"/>
      <c r="BZ24" s="674"/>
      <c r="CA24" s="674"/>
      <c r="CB24" s="674"/>
      <c r="CC24" s="674"/>
      <c r="CD24" s="674"/>
      <c r="CE24" s="674"/>
      <c r="CF24" s="674"/>
      <c r="CG24" s="674"/>
      <c r="CH24" s="674"/>
      <c r="CI24" s="674"/>
      <c r="CJ24" s="674"/>
      <c r="CK24" s="674"/>
      <c r="CL24" s="674"/>
      <c r="CM24" s="674"/>
      <c r="CN24" s="674"/>
      <c r="CO24" s="674"/>
      <c r="CP24" s="674"/>
      <c r="CQ24" s="674"/>
      <c r="CR24" s="674"/>
      <c r="CS24" s="674"/>
      <c r="CT24" s="676"/>
    </row>
    <row r="25" spans="2:98">
      <c r="B25" s="690"/>
      <c r="D25" s="679" t="s">
        <v>753</v>
      </c>
      <c r="G25" s="679"/>
      <c r="H25" s="679"/>
      <c r="I25" s="679"/>
      <c r="J25" s="679"/>
      <c r="K25" s="679"/>
      <c r="L25" s="679"/>
      <c r="M25" s="679"/>
      <c r="N25" s="679"/>
      <c r="O25" s="679"/>
      <c r="P25" s="679"/>
      <c r="Q25" s="679"/>
      <c r="R25" s="679"/>
      <c r="S25" s="679"/>
      <c r="T25" s="679"/>
      <c r="U25" s="679"/>
      <c r="V25" s="679"/>
      <c r="CT25" s="680"/>
    </row>
    <row r="26" spans="2:98">
      <c r="B26" s="690"/>
      <c r="C26" s="679"/>
      <c r="D26" s="679"/>
      <c r="E26" s="679"/>
      <c r="F26" s="679"/>
      <c r="G26" s="679"/>
      <c r="H26" s="679"/>
      <c r="I26" s="679"/>
      <c r="J26" s="679"/>
      <c r="K26" s="679"/>
      <c r="L26" s="679"/>
      <c r="M26" s="679"/>
      <c r="N26" s="679"/>
      <c r="O26" s="679"/>
      <c r="P26" s="679"/>
      <c r="Q26" s="679"/>
      <c r="R26" s="679"/>
      <c r="S26" s="679"/>
      <c r="T26" s="679"/>
      <c r="U26" s="679"/>
      <c r="V26" s="679"/>
      <c r="CT26" s="680"/>
    </row>
    <row r="27" spans="2:98">
      <c r="B27" s="691"/>
      <c r="C27" s="679"/>
      <c r="D27" s="679"/>
      <c r="F27" s="679"/>
      <c r="G27" s="679"/>
      <c r="I27" s="679"/>
      <c r="J27" s="679"/>
      <c r="K27" s="679"/>
      <c r="L27" s="679"/>
      <c r="M27" s="679"/>
      <c r="N27" s="679"/>
      <c r="O27" s="679"/>
      <c r="P27" s="679"/>
      <c r="Q27" s="679"/>
      <c r="R27" s="679"/>
      <c r="S27" s="679"/>
      <c r="T27" s="679"/>
      <c r="U27" s="679"/>
      <c r="V27" s="679"/>
      <c r="CT27" s="680"/>
    </row>
    <row r="28" spans="2:98">
      <c r="B28" s="692"/>
      <c r="C28" s="679"/>
      <c r="D28" s="679"/>
      <c r="E28" s="679"/>
      <c r="F28" s="679"/>
      <c r="G28" s="679"/>
      <c r="I28" s="679"/>
      <c r="J28" s="679"/>
      <c r="K28" s="679"/>
      <c r="L28" s="679"/>
      <c r="M28" s="679"/>
      <c r="N28" s="679"/>
      <c r="O28" s="679"/>
      <c r="P28" s="679"/>
      <c r="Q28" s="679"/>
      <c r="R28" s="679"/>
      <c r="S28" s="679"/>
      <c r="T28" s="679"/>
      <c r="U28" s="679"/>
      <c r="V28" s="679"/>
      <c r="CT28" s="680"/>
    </row>
    <row r="29" spans="2:98">
      <c r="B29" s="678"/>
      <c r="F29" s="679"/>
      <c r="I29" s="681"/>
      <c r="J29" s="681"/>
      <c r="K29" s="681"/>
      <c r="P29" s="681"/>
      <c r="Q29" s="681"/>
      <c r="S29" s="681"/>
      <c r="BM29" s="679"/>
      <c r="BN29" s="679"/>
      <c r="BO29" s="679"/>
      <c r="BP29" s="679"/>
      <c r="BQ29" s="679"/>
      <c r="BR29" s="679"/>
      <c r="BS29" s="679"/>
      <c r="BT29" s="679"/>
      <c r="BU29" s="679"/>
      <c r="BV29" s="679"/>
      <c r="BW29" s="679"/>
      <c r="BX29" s="679"/>
      <c r="BY29" s="679"/>
      <c r="BZ29" s="679"/>
      <c r="CA29" s="679"/>
      <c r="CT29" s="680"/>
    </row>
    <row r="30" spans="2:98">
      <c r="B30" s="678"/>
      <c r="AY30" s="679"/>
      <c r="AZ30" s="679"/>
      <c r="BA30" s="679"/>
      <c r="BB30" s="679"/>
      <c r="BC30" s="679"/>
      <c r="BD30" s="679"/>
      <c r="BE30" s="679"/>
      <c r="BF30" s="679"/>
      <c r="BG30" s="679"/>
      <c r="BH30" s="679"/>
      <c r="BI30" s="679"/>
      <c r="BJ30" s="679"/>
      <c r="BK30" s="679"/>
      <c r="BL30" s="679"/>
      <c r="BM30" s="679"/>
      <c r="BN30" s="679"/>
      <c r="BO30" s="679"/>
      <c r="BP30" s="679"/>
      <c r="BQ30" s="679"/>
      <c r="BR30" s="679"/>
      <c r="BS30" s="679"/>
      <c r="BT30" s="679"/>
      <c r="BU30" s="679"/>
      <c r="BV30" s="679"/>
      <c r="BW30" s="679"/>
      <c r="BX30" s="679"/>
      <c r="BY30" s="679"/>
      <c r="BZ30" s="679"/>
      <c r="CA30" s="679"/>
      <c r="CT30" s="680"/>
    </row>
    <row r="31" spans="2:98">
      <c r="B31" s="692"/>
      <c r="C31" s="679"/>
      <c r="D31" s="679"/>
      <c r="E31" s="679"/>
      <c r="F31" s="679"/>
      <c r="G31" s="679"/>
      <c r="H31" s="679"/>
      <c r="I31" s="679"/>
      <c r="J31" s="679"/>
      <c r="K31" s="679"/>
      <c r="L31" s="679"/>
      <c r="M31" s="679"/>
      <c r="N31" s="679"/>
      <c r="O31" s="679"/>
      <c r="P31" s="679"/>
      <c r="Q31" s="679"/>
      <c r="R31" s="679"/>
      <c r="S31" s="693"/>
      <c r="T31" s="679"/>
      <c r="U31" s="679"/>
      <c r="V31" s="679"/>
      <c r="CT31" s="680"/>
    </row>
    <row r="32" spans="2:98" s="696" customFormat="1">
      <c r="B32" s="692"/>
      <c r="C32" s="679"/>
      <c r="D32" s="694"/>
      <c r="E32" s="694"/>
      <c r="F32" s="694"/>
      <c r="G32" s="694"/>
      <c r="H32" s="694"/>
      <c r="I32" s="694"/>
      <c r="J32" s="694"/>
      <c r="K32" s="694"/>
      <c r="L32" s="694"/>
      <c r="M32" s="685"/>
      <c r="N32" s="695"/>
      <c r="O32" s="695"/>
      <c r="P32" s="695"/>
      <c r="Q32" s="695"/>
      <c r="R32" s="695"/>
      <c r="S32" s="695"/>
      <c r="T32" s="683"/>
      <c r="U32" s="679"/>
      <c r="CT32" s="697"/>
    </row>
    <row r="33" spans="2:98" ht="20.100000000000001" customHeight="1">
      <c r="B33" s="673"/>
      <c r="C33" s="674"/>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4"/>
      <c r="AO33" s="674"/>
      <c r="AP33" s="674"/>
      <c r="AQ33" s="674"/>
      <c r="AR33" s="674"/>
      <c r="AS33" s="674"/>
      <c r="AT33" s="674"/>
      <c r="AU33" s="674"/>
      <c r="AV33" s="674"/>
      <c r="AW33" s="674"/>
      <c r="AX33" s="674"/>
      <c r="AY33" s="674"/>
      <c r="AZ33" s="674"/>
      <c r="BA33" s="674"/>
      <c r="BB33" s="674"/>
      <c r="BC33" s="674"/>
      <c r="BD33" s="674"/>
      <c r="BE33" s="674"/>
      <c r="BF33" s="674"/>
      <c r="BG33" s="674"/>
      <c r="BH33" s="674"/>
      <c r="BI33" s="674"/>
      <c r="BJ33" s="674"/>
      <c r="BK33" s="674"/>
      <c r="BL33" s="674"/>
      <c r="BM33" s="674"/>
      <c r="BN33" s="674"/>
      <c r="BO33" s="674"/>
      <c r="BP33" s="675"/>
      <c r="BQ33" s="675"/>
      <c r="BR33" s="675"/>
      <c r="BS33" s="675"/>
      <c r="BT33" s="675"/>
      <c r="BU33" s="675"/>
      <c r="BV33" s="675"/>
      <c r="BW33" s="675"/>
      <c r="BX33" s="675"/>
      <c r="BY33" s="675"/>
      <c r="BZ33" s="675"/>
      <c r="CA33" s="675"/>
      <c r="CB33" s="674"/>
      <c r="CC33" s="674"/>
      <c r="CD33" s="674"/>
      <c r="CE33" s="674"/>
      <c r="CF33" s="674"/>
      <c r="CG33" s="674"/>
      <c r="CH33" s="674"/>
      <c r="CI33" s="674"/>
      <c r="CJ33" s="674"/>
      <c r="CK33" s="674"/>
      <c r="CL33" s="674"/>
      <c r="CM33" s="674"/>
      <c r="CN33" s="674"/>
      <c r="CO33" s="674"/>
      <c r="CP33" s="674"/>
      <c r="CQ33" s="674"/>
      <c r="CR33" s="674"/>
      <c r="CS33" s="674"/>
      <c r="CT33" s="676"/>
    </row>
    <row r="34" spans="2:98" s="696" customFormat="1">
      <c r="B34" s="698"/>
      <c r="D34" s="687" t="s">
        <v>754</v>
      </c>
      <c r="E34" s="687"/>
      <c r="F34" s="699"/>
      <c r="G34" s="699"/>
      <c r="H34" s="699"/>
      <c r="I34" s="699"/>
      <c r="J34" s="699"/>
      <c r="K34" s="699"/>
      <c r="L34" s="699"/>
      <c r="M34" s="699"/>
      <c r="N34" s="699"/>
      <c r="O34" s="700"/>
      <c r="P34" s="701"/>
      <c r="Q34" s="701"/>
      <c r="R34" s="701"/>
      <c r="S34" s="699"/>
      <c r="T34" s="699"/>
      <c r="U34" s="699"/>
      <c r="V34" s="702"/>
      <c r="W34" s="687"/>
      <c r="X34" s="703"/>
      <c r="Y34" s="703"/>
      <c r="Z34" s="703"/>
      <c r="AA34" s="703"/>
      <c r="AB34" s="703"/>
      <c r="AC34" s="703"/>
      <c r="AD34" s="703"/>
      <c r="AE34" s="703"/>
      <c r="AF34" s="703"/>
      <c r="AG34" s="703"/>
      <c r="AH34" s="703"/>
      <c r="AI34" s="703"/>
      <c r="AJ34" s="703"/>
      <c r="AK34" s="703"/>
      <c r="AL34" s="703"/>
      <c r="AM34" s="703"/>
      <c r="AN34" s="703"/>
      <c r="AO34" s="703"/>
      <c r="AP34" s="703"/>
      <c r="AQ34" s="703"/>
      <c r="AV34" s="703" t="s">
        <v>755</v>
      </c>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3"/>
      <c r="BZ34" s="703"/>
      <c r="CA34" s="703"/>
      <c r="CB34" s="703"/>
      <c r="CC34" s="703"/>
      <c r="CD34" s="703"/>
      <c r="CE34" s="703"/>
      <c r="CF34" s="703"/>
      <c r="CG34" s="703"/>
      <c r="CT34" s="697"/>
    </row>
    <row r="35" spans="2:98" s="705" customFormat="1" ht="18" customHeight="1">
      <c r="B35" s="704"/>
      <c r="D35" s="779"/>
      <c r="E35" s="780"/>
      <c r="F35" s="780"/>
      <c r="G35" s="780"/>
      <c r="H35" s="780"/>
      <c r="I35" s="780"/>
      <c r="J35" s="780"/>
      <c r="K35" s="780"/>
      <c r="L35" s="780"/>
      <c r="M35" s="781"/>
      <c r="N35" s="782" t="s">
        <v>756</v>
      </c>
      <c r="O35" s="783"/>
      <c r="P35" s="783"/>
      <c r="Q35" s="783"/>
      <c r="R35" s="783"/>
      <c r="S35" s="783"/>
      <c r="T35" s="783"/>
      <c r="U35" s="783"/>
      <c r="V35" s="783"/>
      <c r="W35" s="783"/>
      <c r="X35" s="783"/>
      <c r="Y35" s="783"/>
      <c r="Z35" s="783"/>
      <c r="AA35" s="783"/>
      <c r="AB35" s="784"/>
      <c r="AC35" s="782" t="s">
        <v>757</v>
      </c>
      <c r="AD35" s="783"/>
      <c r="AE35" s="783"/>
      <c r="AF35" s="783"/>
      <c r="AG35" s="783"/>
      <c r="AH35" s="783"/>
      <c r="AI35" s="783"/>
      <c r="AJ35" s="783"/>
      <c r="AK35" s="783"/>
      <c r="AL35" s="783"/>
      <c r="AM35" s="783"/>
      <c r="AN35" s="783"/>
      <c r="AO35" s="783"/>
      <c r="AP35" s="783"/>
      <c r="AQ35" s="784"/>
      <c r="AU35" s="706"/>
      <c r="AV35" s="779"/>
      <c r="AW35" s="780"/>
      <c r="AX35" s="780"/>
      <c r="AY35" s="780"/>
      <c r="AZ35" s="780"/>
      <c r="BA35" s="780"/>
      <c r="BB35" s="780"/>
      <c r="BC35" s="780"/>
      <c r="BD35" s="780"/>
      <c r="BE35" s="781"/>
      <c r="BF35" s="782" t="s">
        <v>756</v>
      </c>
      <c r="BG35" s="783"/>
      <c r="BH35" s="783"/>
      <c r="BI35" s="783"/>
      <c r="BJ35" s="783"/>
      <c r="BK35" s="783"/>
      <c r="BL35" s="783"/>
      <c r="BM35" s="783"/>
      <c r="BN35" s="783"/>
      <c r="BO35" s="783"/>
      <c r="BP35" s="783"/>
      <c r="BQ35" s="783"/>
      <c r="BR35" s="783"/>
      <c r="BS35" s="783"/>
      <c r="BT35" s="784"/>
      <c r="BU35" s="782" t="s">
        <v>757</v>
      </c>
      <c r="BV35" s="783"/>
      <c r="BW35" s="783"/>
      <c r="BX35" s="783"/>
      <c r="BY35" s="783"/>
      <c r="BZ35" s="783"/>
      <c r="CA35" s="783"/>
      <c r="CB35" s="783"/>
      <c r="CC35" s="783"/>
      <c r="CD35" s="783"/>
      <c r="CE35" s="783"/>
      <c r="CF35" s="783"/>
      <c r="CG35" s="783"/>
      <c r="CH35" s="783"/>
      <c r="CI35" s="784"/>
      <c r="CJ35" s="704"/>
      <c r="CT35" s="706"/>
    </row>
    <row r="36" spans="2:98" s="705" customFormat="1" ht="15" customHeight="1">
      <c r="B36" s="704"/>
      <c r="D36" s="774"/>
      <c r="E36" s="775"/>
      <c r="F36" s="775"/>
      <c r="G36" s="775"/>
      <c r="H36" s="775"/>
      <c r="I36" s="775"/>
      <c r="J36" s="775"/>
      <c r="K36" s="775"/>
      <c r="L36" s="775"/>
      <c r="M36" s="776"/>
      <c r="N36" s="763">
        <f>N38</f>
        <v>0</v>
      </c>
      <c r="O36" s="764"/>
      <c r="P36" s="764"/>
      <c r="Q36" s="764"/>
      <c r="R36" s="764"/>
      <c r="S36" s="764"/>
      <c r="T36" s="764"/>
      <c r="U36" s="764"/>
      <c r="V36" s="764"/>
      <c r="W36" s="764"/>
      <c r="X36" s="764"/>
      <c r="Y36" s="764"/>
      <c r="Z36" s="765"/>
      <c r="AA36" s="765"/>
      <c r="AB36" s="766"/>
      <c r="AC36" s="763">
        <f>AC38</f>
        <v>0</v>
      </c>
      <c r="AD36" s="764"/>
      <c r="AE36" s="764"/>
      <c r="AF36" s="764"/>
      <c r="AG36" s="764"/>
      <c r="AH36" s="764"/>
      <c r="AI36" s="764"/>
      <c r="AJ36" s="764"/>
      <c r="AK36" s="764"/>
      <c r="AL36" s="764"/>
      <c r="AM36" s="764"/>
      <c r="AN36" s="764"/>
      <c r="AO36" s="765"/>
      <c r="AP36" s="765"/>
      <c r="AQ36" s="766"/>
      <c r="AV36" s="774"/>
      <c r="AW36" s="775"/>
      <c r="AX36" s="775"/>
      <c r="AY36" s="775"/>
      <c r="AZ36" s="775"/>
      <c r="BA36" s="775"/>
      <c r="BB36" s="775"/>
      <c r="BC36" s="775"/>
      <c r="BD36" s="775"/>
      <c r="BE36" s="776"/>
      <c r="BF36" s="763">
        <f>BF38</f>
        <v>0</v>
      </c>
      <c r="BG36" s="764"/>
      <c r="BH36" s="764"/>
      <c r="BI36" s="764"/>
      <c r="BJ36" s="764"/>
      <c r="BK36" s="764"/>
      <c r="BL36" s="764"/>
      <c r="BM36" s="764"/>
      <c r="BN36" s="764"/>
      <c r="BO36" s="764"/>
      <c r="BP36" s="764"/>
      <c r="BQ36" s="764"/>
      <c r="BR36" s="765"/>
      <c r="BS36" s="765"/>
      <c r="BT36" s="766"/>
      <c r="BU36" s="763">
        <f>BU38</f>
        <v>0</v>
      </c>
      <c r="BV36" s="764"/>
      <c r="BW36" s="764"/>
      <c r="BX36" s="764"/>
      <c r="BY36" s="764"/>
      <c r="BZ36" s="764"/>
      <c r="CA36" s="764"/>
      <c r="CB36" s="764"/>
      <c r="CC36" s="764"/>
      <c r="CD36" s="764"/>
      <c r="CE36" s="764"/>
      <c r="CF36" s="764"/>
      <c r="CG36" s="765"/>
      <c r="CH36" s="765"/>
      <c r="CI36" s="766"/>
      <c r="CJ36" s="704"/>
      <c r="CT36" s="706"/>
    </row>
    <row r="37" spans="2:98" s="705" customFormat="1" ht="15" customHeight="1">
      <c r="B37" s="704"/>
      <c r="D37" s="767" t="s">
        <v>758</v>
      </c>
      <c r="E37" s="768"/>
      <c r="F37" s="768"/>
      <c r="G37" s="768"/>
      <c r="H37" s="768"/>
      <c r="I37" s="768"/>
      <c r="J37" s="768"/>
      <c r="K37" s="768"/>
      <c r="L37" s="768"/>
      <c r="M37" s="769"/>
      <c r="N37" s="759">
        <f>SUM(BF39)</f>
        <v>0</v>
      </c>
      <c r="O37" s="760"/>
      <c r="P37" s="760"/>
      <c r="Q37" s="760"/>
      <c r="R37" s="760"/>
      <c r="S37" s="760"/>
      <c r="T37" s="760"/>
      <c r="U37" s="760"/>
      <c r="V37" s="760"/>
      <c r="W37" s="760"/>
      <c r="X37" s="760"/>
      <c r="Y37" s="760"/>
      <c r="Z37" s="770" t="s">
        <v>759</v>
      </c>
      <c r="AA37" s="770"/>
      <c r="AB37" s="771"/>
      <c r="AC37" s="772">
        <f>SUM(BU39)</f>
        <v>0</v>
      </c>
      <c r="AD37" s="773"/>
      <c r="AE37" s="773"/>
      <c r="AF37" s="773"/>
      <c r="AG37" s="773"/>
      <c r="AH37" s="773"/>
      <c r="AI37" s="773"/>
      <c r="AJ37" s="773"/>
      <c r="AK37" s="773"/>
      <c r="AL37" s="773"/>
      <c r="AM37" s="773"/>
      <c r="AN37" s="773"/>
      <c r="AO37" s="770" t="s">
        <v>759</v>
      </c>
      <c r="AP37" s="770"/>
      <c r="AQ37" s="771"/>
      <c r="AV37" s="767"/>
      <c r="AW37" s="768"/>
      <c r="AX37" s="768"/>
      <c r="AY37" s="768"/>
      <c r="AZ37" s="768"/>
      <c r="BA37" s="768"/>
      <c r="BB37" s="768"/>
      <c r="BC37" s="768"/>
      <c r="BD37" s="768"/>
      <c r="BE37" s="769"/>
      <c r="BF37" s="759"/>
      <c r="BG37" s="760"/>
      <c r="BH37" s="760"/>
      <c r="BI37" s="760"/>
      <c r="BJ37" s="760"/>
      <c r="BK37" s="760"/>
      <c r="BL37" s="760"/>
      <c r="BM37" s="760"/>
      <c r="BN37" s="760"/>
      <c r="BO37" s="760"/>
      <c r="BP37" s="760"/>
      <c r="BQ37" s="760"/>
      <c r="BR37" s="770" t="s">
        <v>759</v>
      </c>
      <c r="BS37" s="770"/>
      <c r="BT37" s="771"/>
      <c r="BU37" s="772"/>
      <c r="BV37" s="773"/>
      <c r="BW37" s="773"/>
      <c r="BX37" s="773"/>
      <c r="BY37" s="773"/>
      <c r="BZ37" s="773"/>
      <c r="CA37" s="773"/>
      <c r="CB37" s="773"/>
      <c r="CC37" s="773"/>
      <c r="CD37" s="773"/>
      <c r="CE37" s="773"/>
      <c r="CF37" s="773"/>
      <c r="CG37" s="770" t="s">
        <v>759</v>
      </c>
      <c r="CH37" s="770"/>
      <c r="CI37" s="771"/>
      <c r="CJ37" s="704"/>
      <c r="CT37" s="706"/>
    </row>
    <row r="38" spans="2:98" s="705" customFormat="1" ht="15" customHeight="1">
      <c r="B38" s="704"/>
      <c r="D38" s="774"/>
      <c r="E38" s="775"/>
      <c r="F38" s="775"/>
      <c r="G38" s="775"/>
      <c r="H38" s="775"/>
      <c r="I38" s="775"/>
      <c r="J38" s="775"/>
      <c r="K38" s="775"/>
      <c r="L38" s="775"/>
      <c r="M38" s="776"/>
      <c r="N38" s="777">
        <f>AC38*1.1</f>
        <v>0</v>
      </c>
      <c r="O38" s="778"/>
      <c r="P38" s="778"/>
      <c r="Q38" s="778"/>
      <c r="R38" s="778"/>
      <c r="S38" s="778"/>
      <c r="T38" s="778"/>
      <c r="U38" s="778"/>
      <c r="V38" s="778"/>
      <c r="W38" s="778"/>
      <c r="X38" s="778"/>
      <c r="Y38" s="778"/>
      <c r="Z38" s="765"/>
      <c r="AA38" s="765"/>
      <c r="AB38" s="766"/>
      <c r="AC38" s="777"/>
      <c r="AD38" s="778"/>
      <c r="AE38" s="778"/>
      <c r="AF38" s="778"/>
      <c r="AG38" s="778"/>
      <c r="AH38" s="778"/>
      <c r="AI38" s="778"/>
      <c r="AJ38" s="778"/>
      <c r="AK38" s="778"/>
      <c r="AL38" s="778"/>
      <c r="AM38" s="778"/>
      <c r="AN38" s="778"/>
      <c r="AO38" s="765"/>
      <c r="AP38" s="765"/>
      <c r="AQ38" s="766"/>
      <c r="AV38" s="774"/>
      <c r="AW38" s="775"/>
      <c r="AX38" s="775"/>
      <c r="AY38" s="775"/>
      <c r="AZ38" s="775"/>
      <c r="BA38" s="775"/>
      <c r="BB38" s="775"/>
      <c r="BC38" s="775"/>
      <c r="BD38" s="775"/>
      <c r="BE38" s="776"/>
      <c r="BF38" s="777">
        <f>BU38*1.1</f>
        <v>0</v>
      </c>
      <c r="BG38" s="778"/>
      <c r="BH38" s="778"/>
      <c r="BI38" s="778"/>
      <c r="BJ38" s="778"/>
      <c r="BK38" s="778"/>
      <c r="BL38" s="778"/>
      <c r="BM38" s="778"/>
      <c r="BN38" s="778"/>
      <c r="BO38" s="778"/>
      <c r="BP38" s="778"/>
      <c r="BQ38" s="778"/>
      <c r="BR38" s="765"/>
      <c r="BS38" s="765"/>
      <c r="BT38" s="766"/>
      <c r="BU38" s="777"/>
      <c r="BV38" s="778"/>
      <c r="BW38" s="778"/>
      <c r="BX38" s="778"/>
      <c r="BY38" s="778"/>
      <c r="BZ38" s="778"/>
      <c r="CA38" s="778"/>
      <c r="CB38" s="778"/>
      <c r="CC38" s="778"/>
      <c r="CD38" s="778"/>
      <c r="CE38" s="778"/>
      <c r="CF38" s="778"/>
      <c r="CG38" s="765"/>
      <c r="CH38" s="765"/>
      <c r="CI38" s="766"/>
      <c r="CJ38" s="704"/>
      <c r="CT38" s="706"/>
    </row>
    <row r="39" spans="2:98" s="705" customFormat="1" ht="15" customHeight="1">
      <c r="B39" s="704"/>
      <c r="D39" s="767" t="s">
        <v>760</v>
      </c>
      <c r="E39" s="768"/>
      <c r="F39" s="768"/>
      <c r="G39" s="768"/>
      <c r="H39" s="768"/>
      <c r="I39" s="768"/>
      <c r="J39" s="768"/>
      <c r="K39" s="768"/>
      <c r="L39" s="768"/>
      <c r="M39" s="769"/>
      <c r="N39" s="759">
        <f>SUM(BF39)</f>
        <v>0</v>
      </c>
      <c r="O39" s="760"/>
      <c r="P39" s="760"/>
      <c r="Q39" s="760"/>
      <c r="R39" s="760"/>
      <c r="S39" s="760"/>
      <c r="T39" s="760"/>
      <c r="U39" s="760"/>
      <c r="V39" s="760"/>
      <c r="W39" s="760"/>
      <c r="X39" s="760"/>
      <c r="Y39" s="760"/>
      <c r="Z39" s="770" t="s">
        <v>759</v>
      </c>
      <c r="AA39" s="770"/>
      <c r="AB39" s="771"/>
      <c r="AC39" s="772">
        <f>SUM(BU39)</f>
        <v>0</v>
      </c>
      <c r="AD39" s="773"/>
      <c r="AE39" s="773"/>
      <c r="AF39" s="773"/>
      <c r="AG39" s="773"/>
      <c r="AH39" s="773"/>
      <c r="AI39" s="773"/>
      <c r="AJ39" s="773"/>
      <c r="AK39" s="773"/>
      <c r="AL39" s="773"/>
      <c r="AM39" s="773"/>
      <c r="AN39" s="773"/>
      <c r="AO39" s="770" t="s">
        <v>759</v>
      </c>
      <c r="AP39" s="770"/>
      <c r="AQ39" s="771"/>
      <c r="AV39" s="767" t="s">
        <v>761</v>
      </c>
      <c r="AW39" s="768"/>
      <c r="AX39" s="768"/>
      <c r="AY39" s="768"/>
      <c r="AZ39" s="768"/>
      <c r="BA39" s="768"/>
      <c r="BB39" s="768"/>
      <c r="BC39" s="768"/>
      <c r="BD39" s="768"/>
      <c r="BE39" s="769"/>
      <c r="BF39" s="759"/>
      <c r="BG39" s="760"/>
      <c r="BH39" s="760"/>
      <c r="BI39" s="760"/>
      <c r="BJ39" s="760"/>
      <c r="BK39" s="760"/>
      <c r="BL39" s="760"/>
      <c r="BM39" s="760"/>
      <c r="BN39" s="760"/>
      <c r="BO39" s="760"/>
      <c r="BP39" s="760"/>
      <c r="BQ39" s="760"/>
      <c r="BR39" s="770" t="s">
        <v>759</v>
      </c>
      <c r="BS39" s="770"/>
      <c r="BT39" s="771"/>
      <c r="BU39" s="772"/>
      <c r="BV39" s="773"/>
      <c r="BW39" s="773"/>
      <c r="BX39" s="773"/>
      <c r="BY39" s="773"/>
      <c r="BZ39" s="773"/>
      <c r="CA39" s="773"/>
      <c r="CB39" s="773"/>
      <c r="CC39" s="773"/>
      <c r="CD39" s="773"/>
      <c r="CE39" s="773"/>
      <c r="CF39" s="773"/>
      <c r="CG39" s="770" t="s">
        <v>759</v>
      </c>
      <c r="CH39" s="770"/>
      <c r="CI39" s="771"/>
      <c r="CJ39" s="704"/>
      <c r="CT39" s="706"/>
    </row>
    <row r="40" spans="2:98" s="705" customFormat="1" ht="15" customHeight="1">
      <c r="B40" s="704"/>
      <c r="D40" s="774"/>
      <c r="E40" s="775"/>
      <c r="F40" s="775"/>
      <c r="G40" s="775"/>
      <c r="H40" s="775"/>
      <c r="I40" s="775"/>
      <c r="J40" s="775"/>
      <c r="K40" s="775"/>
      <c r="L40" s="775"/>
      <c r="M40" s="776"/>
      <c r="N40" s="763"/>
      <c r="O40" s="764"/>
      <c r="P40" s="764"/>
      <c r="Q40" s="764"/>
      <c r="R40" s="764"/>
      <c r="S40" s="764"/>
      <c r="T40" s="764"/>
      <c r="U40" s="764"/>
      <c r="V40" s="764"/>
      <c r="W40" s="764"/>
      <c r="X40" s="764"/>
      <c r="Y40" s="764"/>
      <c r="Z40" s="765"/>
      <c r="AA40" s="765"/>
      <c r="AB40" s="766"/>
      <c r="AC40" s="763"/>
      <c r="AD40" s="764"/>
      <c r="AE40" s="764"/>
      <c r="AF40" s="764"/>
      <c r="AG40" s="764"/>
      <c r="AH40" s="764"/>
      <c r="AI40" s="764"/>
      <c r="AJ40" s="764"/>
      <c r="AK40" s="764"/>
      <c r="AL40" s="764"/>
      <c r="AM40" s="764"/>
      <c r="AN40" s="764"/>
      <c r="AO40" s="765"/>
      <c r="AP40" s="765"/>
      <c r="AQ40" s="766"/>
      <c r="AV40" s="774"/>
      <c r="AW40" s="775"/>
      <c r="AX40" s="775"/>
      <c r="AY40" s="775"/>
      <c r="AZ40" s="775"/>
      <c r="BA40" s="775"/>
      <c r="BB40" s="775"/>
      <c r="BC40" s="775"/>
      <c r="BD40" s="775"/>
      <c r="BE40" s="776"/>
      <c r="BF40" s="763"/>
      <c r="BG40" s="764"/>
      <c r="BH40" s="764"/>
      <c r="BI40" s="764"/>
      <c r="BJ40" s="764"/>
      <c r="BK40" s="764"/>
      <c r="BL40" s="764"/>
      <c r="BM40" s="764"/>
      <c r="BN40" s="764"/>
      <c r="BO40" s="764"/>
      <c r="BP40" s="764"/>
      <c r="BQ40" s="764"/>
      <c r="BR40" s="765"/>
      <c r="BS40" s="765"/>
      <c r="BT40" s="766"/>
      <c r="BU40" s="763"/>
      <c r="BV40" s="764"/>
      <c r="BW40" s="764"/>
      <c r="BX40" s="764"/>
      <c r="BY40" s="764"/>
      <c r="BZ40" s="764"/>
      <c r="CA40" s="764"/>
      <c r="CB40" s="764"/>
      <c r="CC40" s="764"/>
      <c r="CD40" s="764"/>
      <c r="CE40" s="764"/>
      <c r="CF40" s="764"/>
      <c r="CG40" s="765"/>
      <c r="CH40" s="765"/>
      <c r="CI40" s="766"/>
      <c r="CJ40" s="704"/>
      <c r="CT40" s="706"/>
    </row>
    <row r="41" spans="2:98" s="705" customFormat="1" ht="15" customHeight="1">
      <c r="B41" s="704"/>
      <c r="D41" s="767" t="s">
        <v>762</v>
      </c>
      <c r="E41" s="768"/>
      <c r="F41" s="768"/>
      <c r="G41" s="768"/>
      <c r="H41" s="768"/>
      <c r="I41" s="768"/>
      <c r="J41" s="768"/>
      <c r="K41" s="768"/>
      <c r="L41" s="768"/>
      <c r="M41" s="769"/>
      <c r="N41" s="759"/>
      <c r="O41" s="760"/>
      <c r="P41" s="760"/>
      <c r="Q41" s="760"/>
      <c r="R41" s="760"/>
      <c r="S41" s="760"/>
      <c r="T41" s="760"/>
      <c r="U41" s="760"/>
      <c r="V41" s="760"/>
      <c r="W41" s="760"/>
      <c r="X41" s="760"/>
      <c r="Y41" s="760"/>
      <c r="Z41" s="761" t="s">
        <v>759</v>
      </c>
      <c r="AA41" s="761"/>
      <c r="AB41" s="762"/>
      <c r="AC41" s="759"/>
      <c r="AD41" s="760"/>
      <c r="AE41" s="760"/>
      <c r="AF41" s="760"/>
      <c r="AG41" s="760"/>
      <c r="AH41" s="760"/>
      <c r="AI41" s="760"/>
      <c r="AJ41" s="760"/>
      <c r="AK41" s="760"/>
      <c r="AL41" s="760"/>
      <c r="AM41" s="760"/>
      <c r="AN41" s="760"/>
      <c r="AO41" s="761" t="s">
        <v>759</v>
      </c>
      <c r="AP41" s="761"/>
      <c r="AQ41" s="762"/>
      <c r="AV41" s="767" t="s">
        <v>762</v>
      </c>
      <c r="AW41" s="768"/>
      <c r="AX41" s="768"/>
      <c r="AY41" s="768"/>
      <c r="AZ41" s="768"/>
      <c r="BA41" s="768"/>
      <c r="BB41" s="768"/>
      <c r="BC41" s="768"/>
      <c r="BD41" s="768"/>
      <c r="BE41" s="769"/>
      <c r="BF41" s="759"/>
      <c r="BG41" s="760"/>
      <c r="BH41" s="760"/>
      <c r="BI41" s="760"/>
      <c r="BJ41" s="760"/>
      <c r="BK41" s="760"/>
      <c r="BL41" s="760"/>
      <c r="BM41" s="760"/>
      <c r="BN41" s="760"/>
      <c r="BO41" s="760"/>
      <c r="BP41" s="760"/>
      <c r="BQ41" s="760"/>
      <c r="BR41" s="761" t="s">
        <v>759</v>
      </c>
      <c r="BS41" s="761"/>
      <c r="BT41" s="762"/>
      <c r="BU41" s="759"/>
      <c r="BV41" s="760"/>
      <c r="BW41" s="760"/>
      <c r="BX41" s="760"/>
      <c r="BY41" s="760"/>
      <c r="BZ41" s="760"/>
      <c r="CA41" s="760"/>
      <c r="CB41" s="760"/>
      <c r="CC41" s="760"/>
      <c r="CD41" s="760"/>
      <c r="CE41" s="760"/>
      <c r="CF41" s="760"/>
      <c r="CG41" s="761" t="s">
        <v>759</v>
      </c>
      <c r="CH41" s="761"/>
      <c r="CI41" s="762"/>
      <c r="CJ41" s="704"/>
      <c r="CT41" s="706"/>
    </row>
    <row r="42" spans="2:98" ht="20.100000000000001" customHeight="1">
      <c r="B42" s="707"/>
      <c r="C42" s="686"/>
      <c r="D42" s="686"/>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6"/>
      <c r="AP42" s="686"/>
      <c r="AQ42" s="686"/>
      <c r="AR42" s="686"/>
      <c r="AS42" s="686"/>
      <c r="AT42" s="686"/>
      <c r="AU42" s="686"/>
      <c r="AV42" s="686"/>
      <c r="AW42" s="686"/>
      <c r="AX42" s="686"/>
      <c r="AY42" s="686"/>
      <c r="AZ42" s="686"/>
      <c r="BA42" s="686"/>
      <c r="BB42" s="686"/>
      <c r="BC42" s="686"/>
      <c r="BD42" s="686"/>
      <c r="BE42" s="686"/>
      <c r="BF42" s="686"/>
      <c r="BG42" s="686"/>
      <c r="BH42" s="686"/>
      <c r="BI42" s="686"/>
      <c r="BJ42" s="686"/>
      <c r="BK42" s="686"/>
      <c r="BL42" s="686"/>
      <c r="BM42" s="686"/>
      <c r="BN42" s="686"/>
      <c r="BO42" s="686"/>
      <c r="BP42" s="686"/>
      <c r="BQ42" s="686"/>
      <c r="BR42" s="686"/>
      <c r="BS42" s="686"/>
      <c r="BT42" s="686"/>
      <c r="BU42" s="686"/>
      <c r="BV42" s="686"/>
      <c r="BW42" s="686"/>
      <c r="BX42" s="686"/>
      <c r="BY42" s="686"/>
      <c r="BZ42" s="686"/>
      <c r="CA42" s="686"/>
      <c r="CB42" s="686"/>
      <c r="CC42" s="686"/>
      <c r="CD42" s="686"/>
      <c r="CE42" s="686"/>
      <c r="CF42" s="686"/>
      <c r="CG42" s="686"/>
      <c r="CH42" s="686"/>
      <c r="CI42" s="686"/>
      <c r="CJ42" s="686"/>
      <c r="CK42" s="686"/>
      <c r="CL42" s="686"/>
      <c r="CM42" s="686"/>
      <c r="CN42" s="686"/>
      <c r="CO42" s="686"/>
      <c r="CP42" s="686"/>
      <c r="CQ42" s="686"/>
      <c r="CR42" s="686"/>
      <c r="CS42" s="686"/>
      <c r="CT42" s="688"/>
    </row>
  </sheetData>
  <mergeCells count="66">
    <mergeCell ref="BU35:CI35"/>
    <mergeCell ref="D35:M35"/>
    <mergeCell ref="N35:AB35"/>
    <mergeCell ref="AC35:AQ35"/>
    <mergeCell ref="AV35:BE35"/>
    <mergeCell ref="BF35:BT35"/>
    <mergeCell ref="BF36:BQ36"/>
    <mergeCell ref="BR36:BT36"/>
    <mergeCell ref="BU36:CF36"/>
    <mergeCell ref="CG36:CI36"/>
    <mergeCell ref="D37:M37"/>
    <mergeCell ref="N37:Y37"/>
    <mergeCell ref="Z37:AB37"/>
    <mergeCell ref="AC37:AN37"/>
    <mergeCell ref="AO37:AQ37"/>
    <mergeCell ref="AV37:BE37"/>
    <mergeCell ref="D36:M36"/>
    <mergeCell ref="N36:Y36"/>
    <mergeCell ref="Z36:AB36"/>
    <mergeCell ref="AC36:AN36"/>
    <mergeCell ref="AO36:AQ36"/>
    <mergeCell ref="AV36:BE36"/>
    <mergeCell ref="BF37:BQ37"/>
    <mergeCell ref="BR37:BT37"/>
    <mergeCell ref="BU37:CF37"/>
    <mergeCell ref="CG37:CI37"/>
    <mergeCell ref="D38:M38"/>
    <mergeCell ref="N38:Y38"/>
    <mergeCell ref="Z38:AB38"/>
    <mergeCell ref="AC38:AN38"/>
    <mergeCell ref="AO38:AQ38"/>
    <mergeCell ref="AV38:BE38"/>
    <mergeCell ref="BF38:BQ38"/>
    <mergeCell ref="BR38:BT38"/>
    <mergeCell ref="BU38:CF38"/>
    <mergeCell ref="CG38:CI38"/>
    <mergeCell ref="D39:M39"/>
    <mergeCell ref="N39:Y39"/>
    <mergeCell ref="Z39:AB39"/>
    <mergeCell ref="AC39:AN39"/>
    <mergeCell ref="AO39:AQ39"/>
    <mergeCell ref="AV39:BE39"/>
    <mergeCell ref="D40:M40"/>
    <mergeCell ref="N40:Y40"/>
    <mergeCell ref="Z40:AB40"/>
    <mergeCell ref="AC40:AN40"/>
    <mergeCell ref="AO40:AQ40"/>
    <mergeCell ref="AV41:BE41"/>
    <mergeCell ref="BF39:BQ39"/>
    <mergeCell ref="BR39:BT39"/>
    <mergeCell ref="BU39:CF39"/>
    <mergeCell ref="CG39:CI39"/>
    <mergeCell ref="AV40:BE40"/>
    <mergeCell ref="D41:M41"/>
    <mergeCell ref="N41:Y41"/>
    <mergeCell ref="Z41:AB41"/>
    <mergeCell ref="AC41:AN41"/>
    <mergeCell ref="AO41:AQ41"/>
    <mergeCell ref="BF41:BQ41"/>
    <mergeCell ref="BR41:BT41"/>
    <mergeCell ref="BU41:CF41"/>
    <mergeCell ref="CG41:CI41"/>
    <mergeCell ref="BF40:BQ40"/>
    <mergeCell ref="BR40:BT40"/>
    <mergeCell ref="BU40:CF40"/>
    <mergeCell ref="CG40:CI40"/>
  </mergeCells>
  <phoneticPr fontId="9"/>
  <printOptions horizontalCentered="1" verticalCentered="1"/>
  <pageMargins left="0.59055118110236227" right="0.59055118110236227" top="0.78740157480314965" bottom="0.47244094488188981" header="0.51181102362204722" footer="0.31496062992125984"/>
  <pageSetup paperSize="9" scale="87" orientation="landscape" useFirstPageNumber="1" r:id="rId1"/>
  <headerFooter differentFirst="1" alignWithMargins="0">
    <oddFooter xml:space="preserve">&amp;R
</oddFooter>
  </headerFooter>
  <rowBreaks count="1" manualBreakCount="1">
    <brk id="1" min="1" max="9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J41"/>
  <sheetViews>
    <sheetView showGridLines="0" showZeros="0" view="pageBreakPreview" zoomScaleNormal="100" zoomScaleSheetLayoutView="100" workbookViewId="0">
      <pane xSplit="2" ySplit="3" topLeftCell="C4" activePane="bottomRight" state="frozenSplit"/>
      <selection activeCell="Y110" sqref="Y110"/>
      <selection pane="topRight" activeCell="Y110" sqref="Y110"/>
      <selection pane="bottomLeft" activeCell="Y110" sqref="Y110"/>
      <selection pane="bottomRight" activeCell="I13" sqref="I13"/>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367"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346"/>
      <c r="G1" s="55"/>
      <c r="H1" s="55"/>
      <c r="I1" s="55"/>
      <c r="J1" s="55"/>
    </row>
    <row r="2" spans="1:10" s="2" customFormat="1" ht="12.95" customHeight="1">
      <c r="A2" s="58"/>
      <c r="B2" s="59"/>
      <c r="C2" s="60"/>
      <c r="D2" s="61"/>
      <c r="E2" s="62"/>
      <c r="F2" s="348"/>
      <c r="G2" s="59"/>
      <c r="H2" s="59"/>
      <c r="I2" s="59"/>
      <c r="J2" s="64"/>
    </row>
    <row r="3" spans="1:10" s="2" customFormat="1" ht="12.95" customHeight="1">
      <c r="A3" s="18" t="s">
        <v>1</v>
      </c>
      <c r="B3" s="95" t="s">
        <v>14</v>
      </c>
      <c r="C3" s="65" t="s">
        <v>15</v>
      </c>
      <c r="D3" s="66"/>
      <c r="E3" s="67"/>
      <c r="F3" s="350" t="s">
        <v>16</v>
      </c>
      <c r="G3" s="95" t="s">
        <v>17</v>
      </c>
      <c r="H3" s="69" t="s">
        <v>18</v>
      </c>
      <c r="I3" s="69" t="s">
        <v>19</v>
      </c>
      <c r="J3" s="96" t="s">
        <v>20</v>
      </c>
    </row>
    <row r="4" spans="1:10" s="2" customFormat="1" ht="12.95" customHeight="1">
      <c r="A4" s="19"/>
      <c r="B4" s="94"/>
      <c r="C4" s="70"/>
      <c r="D4" s="71"/>
      <c r="E4" s="72"/>
      <c r="F4" s="369"/>
      <c r="G4" s="94"/>
      <c r="H4" s="73"/>
      <c r="I4" s="73"/>
      <c r="J4" s="97"/>
    </row>
    <row r="5" spans="1:10" s="2" customFormat="1" ht="12.95" customHeight="1">
      <c r="A5" s="15">
        <v>16</v>
      </c>
      <c r="B5" s="11" t="s">
        <v>61</v>
      </c>
      <c r="C5" s="74"/>
      <c r="D5" s="22"/>
      <c r="E5" s="23"/>
      <c r="F5" s="363"/>
      <c r="G5" s="24"/>
      <c r="H5" s="76"/>
      <c r="I5" s="76"/>
      <c r="J5" s="77"/>
    </row>
    <row r="6" spans="1:10" s="2" customFormat="1" ht="12.95" customHeight="1">
      <c r="A6" s="27"/>
      <c r="B6" s="28"/>
      <c r="C6" s="180"/>
      <c r="D6" s="30"/>
      <c r="E6" s="31"/>
      <c r="F6" s="360"/>
      <c r="G6" s="32"/>
      <c r="H6" s="79"/>
      <c r="I6" s="79"/>
      <c r="J6" s="80"/>
    </row>
    <row r="7" spans="1:10" s="2" customFormat="1" ht="12.95" customHeight="1">
      <c r="A7" s="13"/>
      <c r="B7" s="12" t="s">
        <v>33</v>
      </c>
      <c r="C7" s="81"/>
      <c r="D7" s="52"/>
      <c r="E7" s="53"/>
      <c r="F7" s="362"/>
      <c r="G7" s="12"/>
      <c r="H7" s="83"/>
      <c r="I7" s="83"/>
      <c r="J7" s="159"/>
    </row>
    <row r="8" spans="1:10" s="2" customFormat="1" ht="12.95" customHeight="1">
      <c r="A8" s="27"/>
      <c r="B8" s="86"/>
      <c r="C8" s="29"/>
      <c r="D8" s="30"/>
      <c r="E8" s="31"/>
      <c r="F8" s="356"/>
      <c r="G8" s="32"/>
      <c r="H8" s="79"/>
      <c r="I8" s="262"/>
      <c r="J8" s="34"/>
    </row>
    <row r="9" spans="1:10" s="2" customFormat="1" ht="12.95" customHeight="1">
      <c r="A9" s="13" t="s">
        <v>463</v>
      </c>
      <c r="B9" s="92" t="s">
        <v>144</v>
      </c>
      <c r="C9" s="51"/>
      <c r="D9" s="52"/>
      <c r="E9" s="53"/>
      <c r="F9" s="358">
        <v>10.1</v>
      </c>
      <c r="G9" s="12" t="s">
        <v>72</v>
      </c>
      <c r="H9" s="83"/>
      <c r="I9" s="83"/>
      <c r="J9" s="36"/>
    </row>
    <row r="10" spans="1:10" s="2" customFormat="1" ht="12.95" customHeight="1">
      <c r="A10" s="27"/>
      <c r="B10" s="28"/>
      <c r="C10" s="29"/>
      <c r="D10" s="30"/>
      <c r="E10" s="31"/>
      <c r="F10" s="356"/>
      <c r="G10" s="32"/>
      <c r="H10" s="79"/>
      <c r="I10" s="79"/>
      <c r="J10" s="34"/>
    </row>
    <row r="11" spans="1:10" s="2" customFormat="1" ht="12.95" customHeight="1">
      <c r="A11" s="13"/>
      <c r="B11" s="11" t="s">
        <v>719</v>
      </c>
      <c r="C11" s="51"/>
      <c r="D11" s="52"/>
      <c r="E11" s="53"/>
      <c r="F11" s="358">
        <v>1</v>
      </c>
      <c r="G11" s="12" t="s">
        <v>718</v>
      </c>
      <c r="H11" s="83"/>
      <c r="I11" s="83"/>
      <c r="J11" s="36"/>
    </row>
    <row r="12" spans="1:10" s="2" customFormat="1" ht="12.95" customHeight="1">
      <c r="A12" s="27"/>
      <c r="B12" s="28"/>
      <c r="C12" s="29" t="s">
        <v>464</v>
      </c>
      <c r="D12" s="30"/>
      <c r="E12" s="31"/>
      <c r="F12" s="356"/>
      <c r="G12" s="32"/>
      <c r="H12" s="79"/>
      <c r="I12" s="79"/>
      <c r="J12" s="34"/>
    </row>
    <row r="13" spans="1:10" s="2" customFormat="1" ht="12.95" customHeight="1">
      <c r="A13" s="13" t="s">
        <v>182</v>
      </c>
      <c r="B13" s="11" t="s">
        <v>181</v>
      </c>
      <c r="C13" s="51" t="s">
        <v>465</v>
      </c>
      <c r="D13" s="52"/>
      <c r="E13" s="53"/>
      <c r="F13" s="358">
        <v>58.5</v>
      </c>
      <c r="G13" s="12" t="s">
        <v>72</v>
      </c>
      <c r="H13" s="83"/>
      <c r="I13" s="83"/>
      <c r="J13" s="36"/>
    </row>
    <row r="14" spans="1:10" s="2" customFormat="1" ht="12.95" customHeight="1">
      <c r="A14" s="27"/>
      <c r="B14" s="28"/>
      <c r="C14" s="29" t="s">
        <v>466</v>
      </c>
      <c r="D14" s="30"/>
      <c r="E14" s="31"/>
      <c r="F14" s="356"/>
      <c r="G14" s="32"/>
      <c r="H14" s="79"/>
      <c r="I14" s="79"/>
      <c r="J14" s="34"/>
    </row>
    <row r="15" spans="1:10" s="2" customFormat="1" ht="12.95" customHeight="1">
      <c r="A15" s="13" t="s">
        <v>468</v>
      </c>
      <c r="B15" s="11" t="s">
        <v>181</v>
      </c>
      <c r="C15" s="51" t="s">
        <v>467</v>
      </c>
      <c r="D15" s="52"/>
      <c r="E15" s="53"/>
      <c r="F15" s="358">
        <v>1.8</v>
      </c>
      <c r="G15" s="12" t="s">
        <v>121</v>
      </c>
      <c r="H15" s="83"/>
      <c r="I15" s="83"/>
      <c r="J15" s="36"/>
    </row>
    <row r="16" spans="1:10" s="2" customFormat="1" ht="12.95" customHeight="1">
      <c r="A16" s="27"/>
      <c r="B16" s="206"/>
      <c r="C16" s="29"/>
      <c r="D16" s="30"/>
      <c r="E16" s="31"/>
      <c r="F16" s="356"/>
      <c r="G16" s="32"/>
      <c r="H16" s="79"/>
      <c r="I16" s="262"/>
      <c r="J16" s="34"/>
    </row>
    <row r="17" spans="1:10" s="2" customFormat="1" ht="12.95" customHeight="1">
      <c r="A17" s="13" t="s">
        <v>484</v>
      </c>
      <c r="B17" s="208" t="s">
        <v>487</v>
      </c>
      <c r="C17" s="51" t="s">
        <v>488</v>
      </c>
      <c r="D17" s="52"/>
      <c r="E17" s="53"/>
      <c r="F17" s="358">
        <v>1.4</v>
      </c>
      <c r="G17" s="12" t="s">
        <v>73</v>
      </c>
      <c r="H17" s="83"/>
      <c r="I17" s="83"/>
      <c r="J17" s="36"/>
    </row>
    <row r="18" spans="1:10" s="49" customFormat="1" ht="12.95" customHeight="1">
      <c r="A18" s="114"/>
      <c r="B18" s="220"/>
      <c r="C18" s="29"/>
      <c r="D18" s="30"/>
      <c r="E18" s="31"/>
      <c r="F18" s="356"/>
      <c r="G18" s="32"/>
      <c r="H18" s="126"/>
      <c r="I18" s="262"/>
      <c r="J18" s="233"/>
    </row>
    <row r="19" spans="1:10" s="2" customFormat="1" ht="12.95" customHeight="1">
      <c r="A19" s="13"/>
      <c r="B19" s="208"/>
      <c r="C19" s="51"/>
      <c r="D19" s="52"/>
      <c r="E19" s="53"/>
      <c r="F19" s="358"/>
      <c r="G19" s="12"/>
      <c r="H19" s="83"/>
      <c r="I19" s="83"/>
      <c r="J19" s="36"/>
    </row>
    <row r="20" spans="1:10" s="2" customFormat="1" ht="12.75" customHeight="1">
      <c r="A20" s="27"/>
      <c r="B20" s="209"/>
      <c r="C20" s="29"/>
      <c r="D20" s="30"/>
      <c r="E20" s="31"/>
      <c r="F20" s="356"/>
      <c r="G20" s="32"/>
      <c r="H20" s="79"/>
      <c r="I20" s="262"/>
      <c r="J20" s="34"/>
    </row>
    <row r="21" spans="1:10" s="2" customFormat="1" ht="12.95" customHeight="1">
      <c r="A21" s="13"/>
      <c r="B21" s="546"/>
      <c r="C21" s="51"/>
      <c r="D21" s="84"/>
      <c r="E21" s="85"/>
      <c r="F21" s="358"/>
      <c r="G21" s="12"/>
      <c r="H21" s="83"/>
      <c r="I21" s="83"/>
      <c r="J21" s="36"/>
    </row>
    <row r="22" spans="1:10" s="2" customFormat="1" ht="12.95" customHeight="1">
      <c r="A22" s="27"/>
      <c r="B22" s="209"/>
      <c r="C22" s="29"/>
      <c r="D22" s="30"/>
      <c r="E22" s="31"/>
      <c r="F22" s="356"/>
      <c r="G22" s="32"/>
      <c r="H22" s="79"/>
      <c r="I22" s="262"/>
      <c r="J22" s="34"/>
    </row>
    <row r="23" spans="1:10" s="2" customFormat="1" ht="12.95" customHeight="1">
      <c r="A23" s="13"/>
      <c r="B23" s="154" t="s">
        <v>101</v>
      </c>
      <c r="C23" s="51"/>
      <c r="D23" s="84"/>
      <c r="E23" s="85"/>
      <c r="F23" s="358"/>
      <c r="G23" s="12"/>
      <c r="H23" s="83"/>
      <c r="I23" s="83"/>
      <c r="J23" s="36"/>
    </row>
    <row r="24" spans="1:10" s="2" customFormat="1" ht="12.95" customHeight="1">
      <c r="A24" s="114"/>
      <c r="B24" s="206"/>
      <c r="C24" s="29"/>
      <c r="D24" s="30"/>
      <c r="E24" s="31"/>
      <c r="F24" s="356"/>
      <c r="G24" s="32"/>
      <c r="H24" s="79"/>
      <c r="I24" s="262"/>
      <c r="J24" s="34"/>
    </row>
    <row r="25" spans="1:10" s="2" customFormat="1" ht="12.75" customHeight="1">
      <c r="A25" s="13" t="s">
        <v>468</v>
      </c>
      <c r="B25" s="208" t="s">
        <v>469</v>
      </c>
      <c r="C25" s="51" t="s">
        <v>464</v>
      </c>
      <c r="D25" s="52"/>
      <c r="E25" s="53"/>
      <c r="F25" s="358">
        <v>9.5</v>
      </c>
      <c r="G25" s="12" t="s">
        <v>72</v>
      </c>
      <c r="H25" s="83"/>
      <c r="I25" s="83"/>
      <c r="J25" s="36"/>
    </row>
    <row r="26" spans="1:10" s="2" customFormat="1" ht="12.95" customHeight="1">
      <c r="A26" s="27"/>
      <c r="B26" s="206"/>
      <c r="C26" s="29"/>
      <c r="D26" s="30"/>
      <c r="E26" s="31"/>
      <c r="F26" s="360"/>
      <c r="G26" s="232"/>
      <c r="H26" s="79"/>
      <c r="I26" s="262"/>
      <c r="J26" s="34"/>
    </row>
    <row r="27" spans="1:10" s="2" customFormat="1" ht="12.95" customHeight="1">
      <c r="A27" s="13" t="s">
        <v>470</v>
      </c>
      <c r="B27" s="208" t="s">
        <v>471</v>
      </c>
      <c r="C27" s="51" t="s">
        <v>464</v>
      </c>
      <c r="D27" s="52"/>
      <c r="E27" s="53"/>
      <c r="F27" s="358">
        <v>196</v>
      </c>
      <c r="G27" s="12" t="s">
        <v>72</v>
      </c>
      <c r="H27" s="83"/>
      <c r="I27" s="83"/>
      <c r="J27" s="36"/>
    </row>
    <row r="28" spans="1:10" s="2" customFormat="1" ht="12.95" customHeight="1">
      <c r="A28" s="27"/>
      <c r="B28" s="206"/>
      <c r="C28" s="29"/>
      <c r="D28" s="30"/>
      <c r="E28" s="31"/>
      <c r="F28" s="356"/>
      <c r="G28" s="32"/>
      <c r="H28" s="79"/>
      <c r="I28" s="79"/>
      <c r="J28" s="34"/>
    </row>
    <row r="29" spans="1:10" s="2" customFormat="1" ht="12.95" customHeight="1">
      <c r="A29" s="13" t="s">
        <v>473</v>
      </c>
      <c r="B29" s="92" t="s">
        <v>45</v>
      </c>
      <c r="C29" s="51" t="s">
        <v>472</v>
      </c>
      <c r="D29" s="52"/>
      <c r="E29" s="53"/>
      <c r="F29" s="358">
        <v>2</v>
      </c>
      <c r="G29" s="12" t="s">
        <v>73</v>
      </c>
      <c r="H29" s="83"/>
      <c r="I29" s="83"/>
      <c r="J29" s="36"/>
    </row>
    <row r="30" spans="1:10" s="2" customFormat="1" ht="12.95" customHeight="1">
      <c r="A30" s="27"/>
      <c r="B30" s="212"/>
      <c r="C30" s="29"/>
      <c r="D30" s="30"/>
      <c r="E30" s="31"/>
      <c r="F30" s="356"/>
      <c r="G30" s="32"/>
      <c r="H30" s="79"/>
      <c r="I30" s="79"/>
      <c r="J30" s="80"/>
    </row>
    <row r="31" spans="1:10" s="2" customFormat="1" ht="12.95" customHeight="1">
      <c r="A31" s="13" t="s">
        <v>338</v>
      </c>
      <c r="B31" s="92" t="s">
        <v>45</v>
      </c>
      <c r="C31" s="51" t="s">
        <v>488</v>
      </c>
      <c r="D31" s="84"/>
      <c r="E31" s="85"/>
      <c r="F31" s="358">
        <v>146</v>
      </c>
      <c r="G31" s="12" t="s">
        <v>73</v>
      </c>
      <c r="H31" s="83"/>
      <c r="I31" s="83"/>
      <c r="J31" s="36"/>
    </row>
    <row r="32" spans="1:10" s="2" customFormat="1" ht="12.95" customHeight="1">
      <c r="A32" s="27"/>
      <c r="B32" s="86"/>
      <c r="C32" s="29" t="s">
        <v>472</v>
      </c>
      <c r="D32" s="30"/>
      <c r="E32" s="31"/>
      <c r="F32" s="356"/>
      <c r="G32" s="32"/>
      <c r="H32" s="79"/>
      <c r="I32" s="262"/>
      <c r="J32" s="34"/>
    </row>
    <row r="33" spans="1:10" s="2" customFormat="1" ht="12.75" customHeight="1">
      <c r="A33" s="13" t="s">
        <v>473</v>
      </c>
      <c r="B33" s="92" t="s">
        <v>474</v>
      </c>
      <c r="C33" s="51" t="s">
        <v>475</v>
      </c>
      <c r="D33" s="84"/>
      <c r="E33" s="85"/>
      <c r="F33" s="358">
        <v>44.9</v>
      </c>
      <c r="G33" s="12" t="s">
        <v>73</v>
      </c>
      <c r="H33" s="83"/>
      <c r="I33" s="83"/>
      <c r="J33" s="36"/>
    </row>
    <row r="34" spans="1:10" s="2" customFormat="1" ht="12.95" customHeight="1">
      <c r="A34" s="27"/>
      <c r="B34" s="557"/>
      <c r="C34" s="29"/>
      <c r="D34" s="30"/>
      <c r="E34" s="31"/>
      <c r="F34" s="360"/>
      <c r="G34" s="32"/>
      <c r="H34" s="79"/>
      <c r="I34" s="262"/>
      <c r="J34" s="34"/>
    </row>
    <row r="35" spans="1:10" s="2" customFormat="1" ht="12.95" customHeight="1">
      <c r="A35" s="13" t="s">
        <v>124</v>
      </c>
      <c r="B35" s="11" t="s">
        <v>489</v>
      </c>
      <c r="C35" s="51" t="s">
        <v>490</v>
      </c>
      <c r="D35" s="52"/>
      <c r="E35" s="53"/>
      <c r="F35" s="358">
        <v>95.2</v>
      </c>
      <c r="G35" s="12" t="s">
        <v>73</v>
      </c>
      <c r="H35" s="83"/>
      <c r="I35" s="83"/>
      <c r="J35" s="36"/>
    </row>
    <row r="36" spans="1:10" s="2" customFormat="1" ht="12.95" customHeight="1">
      <c r="A36" s="27"/>
      <c r="B36" s="28"/>
      <c r="C36" s="29"/>
      <c r="D36" s="30"/>
      <c r="E36" s="31"/>
      <c r="F36" s="356"/>
      <c r="G36" s="32"/>
      <c r="H36" s="79"/>
      <c r="I36" s="262"/>
      <c r="J36" s="34"/>
    </row>
    <row r="37" spans="1:10" s="2" customFormat="1" ht="12.95" customHeight="1">
      <c r="A37" s="13" t="s">
        <v>491</v>
      </c>
      <c r="B37" s="11" t="s">
        <v>45</v>
      </c>
      <c r="C37" s="51" t="s">
        <v>45</v>
      </c>
      <c r="D37" s="52"/>
      <c r="E37" s="53"/>
      <c r="F37" s="358">
        <v>8.9</v>
      </c>
      <c r="G37" s="12" t="s">
        <v>73</v>
      </c>
      <c r="H37" s="83"/>
      <c r="I37" s="83"/>
      <c r="J37" s="36"/>
    </row>
    <row r="38" spans="1:10" s="2" customFormat="1" ht="12.95" customHeight="1">
      <c r="A38" s="27"/>
      <c r="B38" s="86"/>
      <c r="C38" s="29"/>
      <c r="D38" s="30"/>
      <c r="E38" s="31"/>
      <c r="F38" s="360"/>
      <c r="G38" s="32"/>
      <c r="H38" s="79"/>
      <c r="I38" s="79"/>
      <c r="J38" s="34"/>
    </row>
    <row r="39" spans="1:10" s="2" customFormat="1" ht="12.95" customHeight="1">
      <c r="A39" s="235"/>
      <c r="B39" s="92"/>
      <c r="C39" s="51"/>
      <c r="D39" s="84"/>
      <c r="E39" s="85"/>
      <c r="F39" s="362"/>
      <c r="G39" s="12"/>
      <c r="H39" s="83"/>
      <c r="I39" s="83"/>
      <c r="J39" s="36"/>
    </row>
    <row r="40" spans="1:10" s="2" customFormat="1" ht="12.75" customHeight="1">
      <c r="A40" s="15"/>
      <c r="B40" s="28"/>
      <c r="C40" s="21"/>
      <c r="D40" s="22"/>
      <c r="E40" s="23"/>
      <c r="F40" s="363"/>
      <c r="G40" s="87"/>
      <c r="H40" s="76"/>
      <c r="I40" s="76"/>
      <c r="J40" s="26"/>
    </row>
    <row r="41" spans="1:10" s="2" customFormat="1" ht="12.95" customHeight="1">
      <c r="A41" s="18"/>
      <c r="B41" s="95" t="s">
        <v>46</v>
      </c>
      <c r="C41" s="170"/>
      <c r="D41" s="88"/>
      <c r="E41" s="89"/>
      <c r="F41" s="365"/>
      <c r="G41" s="95"/>
      <c r="H41" s="366"/>
      <c r="I41" s="215"/>
      <c r="J41" s="90"/>
    </row>
  </sheetData>
  <phoneticPr fontId="9"/>
  <printOptions horizontalCentered="1" verticalCentered="1"/>
  <pageMargins left="0.39370078740157483" right="0.39370078740157483" top="0.59055118110236227" bottom="0.39370078740157483" header="0.59055118110236227" footer="0.11811023622047245"/>
  <pageSetup paperSize="9" firstPageNumber="20" orientation="landscape" blackAndWhite="1" horizontalDpi="300" verticalDpi="300" r:id="rId1"/>
  <headerFooter alignWithMargins="0">
    <oddFooter>&amp;RNo.&amp;P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M81"/>
  <sheetViews>
    <sheetView showGridLines="0" showZeros="0" view="pageBreakPreview" zoomScaleNormal="100" zoomScaleSheetLayoutView="100" workbookViewId="0">
      <pane xSplit="5" ySplit="3" topLeftCell="F7" activePane="bottomRight" state="frozen"/>
      <selection activeCell="Y110" sqref="Y110"/>
      <selection pane="topRight" activeCell="Y110" sqref="Y110"/>
      <selection pane="bottomLeft" activeCell="Y110" sqref="Y110"/>
      <selection pane="bottomRight" activeCell="J64" sqref="J64"/>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2" customWidth="1"/>
    <col min="7" max="7" width="6.7109375" style="2" customWidth="1"/>
    <col min="8" max="8" width="14.7109375" style="9" customWidth="1"/>
    <col min="9" max="9" width="18.7109375" style="9" customWidth="1"/>
    <col min="10" max="10" width="23.7109375" style="2" customWidth="1"/>
    <col min="13" max="13" width="14.28515625" bestFit="1" customWidth="1"/>
  </cols>
  <sheetData>
    <row r="1" spans="1:12" s="2" customFormat="1" ht="24" customHeight="1">
      <c r="A1" s="54" t="s">
        <v>22</v>
      </c>
      <c r="B1" s="55"/>
      <c r="C1" s="55"/>
      <c r="D1" s="55"/>
      <c r="E1" s="55"/>
      <c r="F1" s="55"/>
      <c r="G1" s="55"/>
      <c r="H1" s="55"/>
      <c r="I1" s="55"/>
      <c r="J1" s="55"/>
    </row>
    <row r="2" spans="1:12" s="2" customFormat="1" ht="12.95" customHeight="1">
      <c r="A2" s="58"/>
      <c r="B2" s="59"/>
      <c r="C2" s="60"/>
      <c r="D2" s="61"/>
      <c r="E2" s="62"/>
      <c r="F2" s="59"/>
      <c r="G2" s="59"/>
      <c r="H2" s="59"/>
      <c r="I2" s="59"/>
      <c r="J2" s="64"/>
    </row>
    <row r="3" spans="1:12" s="2" customFormat="1" ht="12.95" customHeight="1">
      <c r="A3" s="18" t="s">
        <v>1</v>
      </c>
      <c r="B3" s="95" t="s">
        <v>14</v>
      </c>
      <c r="C3" s="65" t="s">
        <v>15</v>
      </c>
      <c r="D3" s="66"/>
      <c r="E3" s="67"/>
      <c r="F3" s="95" t="s">
        <v>16</v>
      </c>
      <c r="G3" s="95" t="s">
        <v>17</v>
      </c>
      <c r="H3" s="69" t="s">
        <v>18</v>
      </c>
      <c r="I3" s="69" t="s">
        <v>19</v>
      </c>
      <c r="J3" s="96" t="s">
        <v>20</v>
      </c>
    </row>
    <row r="4" spans="1:12" s="2" customFormat="1" ht="12.95" customHeight="1">
      <c r="A4" s="19"/>
      <c r="B4" s="94"/>
      <c r="C4" s="70"/>
      <c r="D4" s="71"/>
      <c r="E4" s="72"/>
      <c r="F4" s="223"/>
      <c r="G4" s="94"/>
      <c r="H4" s="73"/>
      <c r="I4" s="73"/>
      <c r="J4" s="97"/>
    </row>
    <row r="5" spans="1:12" s="2" customFormat="1" ht="12.95" customHeight="1">
      <c r="A5" s="15">
        <v>17</v>
      </c>
      <c r="B5" s="12" t="s">
        <v>35</v>
      </c>
      <c r="C5" s="81"/>
      <c r="D5" s="52"/>
      <c r="E5" s="53"/>
      <c r="F5" s="141"/>
      <c r="G5" s="24"/>
      <c r="H5" s="76"/>
      <c r="I5" s="372"/>
      <c r="J5" s="77"/>
    </row>
    <row r="6" spans="1:12" s="2" customFormat="1" ht="12.95" customHeight="1">
      <c r="A6" s="27"/>
      <c r="B6" s="132"/>
      <c r="C6" s="105"/>
      <c r="D6" s="105"/>
      <c r="E6" s="133"/>
      <c r="F6" s="139"/>
      <c r="G6" s="32"/>
      <c r="H6" s="79"/>
      <c r="I6" s="262"/>
      <c r="J6" s="34"/>
    </row>
    <row r="7" spans="1:12" s="2" customFormat="1" ht="12.95" customHeight="1">
      <c r="A7" s="13"/>
      <c r="B7" s="198" t="s">
        <v>33</v>
      </c>
      <c r="C7" s="102"/>
      <c r="D7" s="103"/>
      <c r="E7" s="104"/>
      <c r="F7" s="138"/>
      <c r="G7" s="12"/>
      <c r="H7" s="83"/>
      <c r="I7" s="83"/>
      <c r="J7" s="36"/>
    </row>
    <row r="8" spans="1:12" s="49" customFormat="1" ht="12.95" customHeight="1">
      <c r="A8" s="114"/>
      <c r="B8" s="115"/>
      <c r="C8" s="134"/>
      <c r="D8" s="116"/>
      <c r="E8" s="117"/>
      <c r="F8" s="142"/>
      <c r="G8" s="118"/>
      <c r="H8" s="79"/>
      <c r="I8" s="262"/>
      <c r="J8" s="119"/>
      <c r="L8" s="107"/>
    </row>
    <row r="9" spans="1:12" s="2" customFormat="1" ht="12.95" customHeight="1">
      <c r="A9" s="13" t="s">
        <v>124</v>
      </c>
      <c r="B9" s="92" t="s">
        <v>478</v>
      </c>
      <c r="C9" s="51" t="s">
        <v>476</v>
      </c>
      <c r="D9" s="84"/>
      <c r="E9" s="85"/>
      <c r="F9" s="140">
        <v>132</v>
      </c>
      <c r="G9" s="12" t="s">
        <v>72</v>
      </c>
      <c r="H9" s="83"/>
      <c r="I9" s="83"/>
      <c r="J9" s="108"/>
      <c r="L9" s="93"/>
    </row>
    <row r="10" spans="1:12" s="2" customFormat="1" ht="12.95" customHeight="1">
      <c r="A10" s="27"/>
      <c r="B10" s="112"/>
      <c r="C10" s="134" t="s">
        <v>480</v>
      </c>
      <c r="D10" s="30"/>
      <c r="E10" s="31"/>
      <c r="F10" s="387"/>
      <c r="G10" s="32"/>
      <c r="H10" s="79"/>
      <c r="I10" s="262"/>
      <c r="J10" s="34"/>
      <c r="L10" s="57"/>
    </row>
    <row r="11" spans="1:12" s="2" customFormat="1" ht="12.95" customHeight="1">
      <c r="A11" s="13" t="s">
        <v>385</v>
      </c>
      <c r="B11" s="11" t="s">
        <v>477</v>
      </c>
      <c r="C11" s="51" t="s">
        <v>479</v>
      </c>
      <c r="D11" s="52"/>
      <c r="E11" s="53"/>
      <c r="F11" s="138">
        <v>166</v>
      </c>
      <c r="G11" s="12" t="s">
        <v>72</v>
      </c>
      <c r="H11" s="83"/>
      <c r="I11" s="83"/>
      <c r="J11" s="36"/>
      <c r="L11" s="93"/>
    </row>
    <row r="12" spans="1:12" s="2" customFormat="1" ht="12.95" customHeight="1">
      <c r="A12" s="27"/>
      <c r="B12" s="112"/>
      <c r="C12" s="134"/>
      <c r="D12" s="30"/>
      <c r="E12" s="31"/>
      <c r="F12" s="387"/>
      <c r="G12" s="32"/>
      <c r="H12" s="79"/>
      <c r="I12" s="262"/>
      <c r="J12" s="34"/>
      <c r="L12" s="57"/>
    </row>
    <row r="13" spans="1:12" s="2" customFormat="1" ht="12.95" customHeight="1">
      <c r="A13" s="13" t="s">
        <v>481</v>
      </c>
      <c r="B13" s="11" t="s">
        <v>482</v>
      </c>
      <c r="C13" s="51" t="s">
        <v>483</v>
      </c>
      <c r="D13" s="52"/>
      <c r="E13" s="53"/>
      <c r="F13" s="138">
        <v>31.2</v>
      </c>
      <c r="G13" s="12" t="s">
        <v>72</v>
      </c>
      <c r="H13" s="83"/>
      <c r="I13" s="83"/>
      <c r="J13" s="36"/>
      <c r="L13" s="93"/>
    </row>
    <row r="14" spans="1:12" s="2" customFormat="1" ht="12.95" customHeight="1">
      <c r="A14" s="27"/>
      <c r="B14" s="112"/>
      <c r="C14" s="134"/>
      <c r="D14" s="30"/>
      <c r="E14" s="31"/>
      <c r="F14" s="387"/>
      <c r="G14" s="32"/>
      <c r="H14" s="79"/>
      <c r="I14" s="262"/>
      <c r="J14" s="34"/>
      <c r="L14" s="57"/>
    </row>
    <row r="15" spans="1:12" s="2" customFormat="1" ht="12.95" customHeight="1">
      <c r="A15" s="13" t="s">
        <v>484</v>
      </c>
      <c r="B15" s="11" t="s">
        <v>485</v>
      </c>
      <c r="C15" s="51" t="s">
        <v>486</v>
      </c>
      <c r="D15" s="52"/>
      <c r="E15" s="53"/>
      <c r="F15" s="138">
        <v>1.4</v>
      </c>
      <c r="G15" s="12" t="s">
        <v>367</v>
      </c>
      <c r="H15" s="83"/>
      <c r="I15" s="83"/>
      <c r="J15" s="36"/>
      <c r="L15" s="57"/>
    </row>
    <row r="16" spans="1:12" s="2" customFormat="1" ht="12.95" customHeight="1">
      <c r="A16" s="27"/>
      <c r="B16" s="110"/>
      <c r="C16" s="29"/>
      <c r="D16" s="30"/>
      <c r="E16" s="31"/>
      <c r="F16" s="139"/>
      <c r="G16" s="32"/>
      <c r="H16" s="79"/>
      <c r="I16" s="262"/>
      <c r="J16" s="80"/>
      <c r="L16" s="57"/>
    </row>
    <row r="17" spans="1:13" s="2" customFormat="1" ht="12.95" customHeight="1">
      <c r="A17" s="13" t="s">
        <v>463</v>
      </c>
      <c r="B17" s="11" t="s">
        <v>492</v>
      </c>
      <c r="C17" s="51" t="s">
        <v>493</v>
      </c>
      <c r="D17" s="52"/>
      <c r="E17" s="53"/>
      <c r="F17" s="138">
        <v>4</v>
      </c>
      <c r="G17" s="12" t="s">
        <v>367</v>
      </c>
      <c r="H17" s="83"/>
      <c r="I17" s="83"/>
      <c r="J17" s="36"/>
      <c r="L17" s="57"/>
      <c r="M17" s="410"/>
    </row>
    <row r="18" spans="1:13" s="2" customFormat="1" ht="12.95" customHeight="1">
      <c r="A18" s="27"/>
      <c r="B18" s="112"/>
      <c r="C18" s="29"/>
      <c r="D18" s="30"/>
      <c r="E18" s="31"/>
      <c r="F18" s="391"/>
      <c r="G18" s="32"/>
      <c r="H18" s="79"/>
      <c r="I18" s="262"/>
      <c r="J18" s="109"/>
      <c r="L18" s="57"/>
    </row>
    <row r="19" spans="1:13" s="2" customFormat="1" ht="12.95" customHeight="1">
      <c r="A19" s="13"/>
      <c r="B19" s="11"/>
      <c r="C19" s="51"/>
      <c r="D19" s="52"/>
      <c r="E19" s="53"/>
      <c r="F19" s="140"/>
      <c r="G19" s="12"/>
      <c r="H19" s="83"/>
      <c r="I19" s="83"/>
      <c r="J19" s="108"/>
      <c r="L19" s="93"/>
    </row>
    <row r="20" spans="1:13" s="2" customFormat="1" ht="12.95" customHeight="1">
      <c r="A20" s="27"/>
      <c r="B20" s="86"/>
      <c r="C20" s="29"/>
      <c r="D20" s="30"/>
      <c r="E20" s="31"/>
      <c r="F20" s="139"/>
      <c r="G20" s="32"/>
      <c r="H20" s="79"/>
      <c r="I20" s="262"/>
      <c r="J20" s="34"/>
      <c r="L20" s="57"/>
    </row>
    <row r="21" spans="1:13" s="2" customFormat="1" ht="12.95" customHeight="1">
      <c r="A21" s="13"/>
      <c r="B21" s="92" t="s">
        <v>101</v>
      </c>
      <c r="C21" s="51"/>
      <c r="D21" s="52"/>
      <c r="E21" s="53"/>
      <c r="F21" s="138"/>
      <c r="G21" s="12"/>
      <c r="H21" s="83"/>
      <c r="I21" s="83"/>
      <c r="J21" s="36"/>
      <c r="L21" s="57"/>
    </row>
    <row r="22" spans="1:13" s="2" customFormat="1" ht="12.75" customHeight="1">
      <c r="A22" s="15"/>
      <c r="B22" s="86"/>
      <c r="C22" s="29" t="s">
        <v>495</v>
      </c>
      <c r="D22" s="30"/>
      <c r="E22" s="31"/>
      <c r="F22" s="141"/>
      <c r="G22" s="87"/>
      <c r="H22" s="79"/>
      <c r="I22" s="262"/>
      <c r="J22" s="26"/>
      <c r="L22" s="57"/>
    </row>
    <row r="23" spans="1:13" s="2" customFormat="1" ht="12.95" customHeight="1">
      <c r="A23" s="15" t="s">
        <v>123</v>
      </c>
      <c r="B23" s="92" t="s">
        <v>494</v>
      </c>
      <c r="C23" s="51" t="s">
        <v>496</v>
      </c>
      <c r="D23" s="52"/>
      <c r="E23" s="53"/>
      <c r="F23" s="141">
        <v>51.8</v>
      </c>
      <c r="G23" s="12" t="s">
        <v>72</v>
      </c>
      <c r="H23" s="83"/>
      <c r="I23" s="83"/>
      <c r="J23" s="26"/>
      <c r="L23" s="93"/>
    </row>
    <row r="24" spans="1:13" s="49" customFormat="1" ht="12.95" customHeight="1">
      <c r="A24" s="27"/>
      <c r="B24" s="115"/>
      <c r="C24" s="134" t="s">
        <v>495</v>
      </c>
      <c r="D24" s="116"/>
      <c r="E24" s="117"/>
      <c r="F24" s="142"/>
      <c r="G24" s="118"/>
      <c r="H24" s="79"/>
      <c r="I24" s="262"/>
      <c r="J24" s="119"/>
      <c r="L24" s="107"/>
    </row>
    <row r="25" spans="1:13" s="2" customFormat="1" ht="12.95" customHeight="1">
      <c r="A25" s="13"/>
      <c r="B25" s="92" t="s">
        <v>377</v>
      </c>
      <c r="C25" s="51" t="s">
        <v>497</v>
      </c>
      <c r="D25" s="84"/>
      <c r="E25" s="85"/>
      <c r="F25" s="140">
        <v>18.100000000000001</v>
      </c>
      <c r="G25" s="12" t="s">
        <v>72</v>
      </c>
      <c r="H25" s="83"/>
      <c r="I25" s="83"/>
      <c r="J25" s="108"/>
      <c r="L25" s="93"/>
    </row>
    <row r="26" spans="1:13" s="2" customFormat="1" ht="12.95" customHeight="1">
      <c r="A26" s="27"/>
      <c r="B26" s="112"/>
      <c r="C26" s="29"/>
      <c r="D26" s="30"/>
      <c r="E26" s="31"/>
      <c r="F26" s="391"/>
      <c r="G26" s="32"/>
      <c r="H26" s="79"/>
      <c r="I26" s="262"/>
      <c r="J26" s="119"/>
      <c r="L26" s="57"/>
    </row>
    <row r="27" spans="1:13" s="2" customFormat="1" ht="12.95" customHeight="1">
      <c r="A27" s="13"/>
      <c r="B27" s="11" t="s">
        <v>498</v>
      </c>
      <c r="C27" s="51" t="s">
        <v>679</v>
      </c>
      <c r="D27" s="52"/>
      <c r="E27" s="53"/>
      <c r="F27" s="140">
        <v>30</v>
      </c>
      <c r="G27" s="12" t="s">
        <v>680</v>
      </c>
      <c r="H27" s="83"/>
      <c r="I27" s="83"/>
      <c r="J27" s="108"/>
      <c r="L27" s="57"/>
    </row>
    <row r="28" spans="1:13" s="2" customFormat="1" ht="12.95" customHeight="1">
      <c r="A28" s="27"/>
      <c r="B28" s="112"/>
      <c r="C28" s="134" t="s">
        <v>401</v>
      </c>
      <c r="D28" s="30"/>
      <c r="E28" s="31"/>
      <c r="F28" s="139"/>
      <c r="G28" s="32"/>
      <c r="H28" s="79"/>
      <c r="I28" s="262"/>
      <c r="J28" s="34"/>
      <c r="L28" s="57"/>
    </row>
    <row r="29" spans="1:13" s="2" customFormat="1" ht="12.95" customHeight="1">
      <c r="A29" s="13"/>
      <c r="B29" s="11" t="s">
        <v>499</v>
      </c>
      <c r="C29" s="102" t="s">
        <v>500</v>
      </c>
      <c r="D29" s="103"/>
      <c r="E29" s="104"/>
      <c r="F29" s="138">
        <v>7.8</v>
      </c>
      <c r="G29" s="12" t="s">
        <v>367</v>
      </c>
      <c r="H29" s="83"/>
      <c r="I29" s="83"/>
      <c r="J29" s="36"/>
      <c r="L29" s="57"/>
    </row>
    <row r="30" spans="1:13" s="2" customFormat="1" ht="12.95" customHeight="1">
      <c r="A30" s="27"/>
      <c r="B30" s="112"/>
      <c r="C30" s="134"/>
      <c r="D30" s="30"/>
      <c r="E30" s="31"/>
      <c r="F30" s="387"/>
      <c r="G30" s="32"/>
      <c r="H30" s="79"/>
      <c r="I30" s="262"/>
      <c r="J30" s="34"/>
      <c r="L30" s="57"/>
    </row>
    <row r="31" spans="1:13" s="2" customFormat="1" ht="12.95" customHeight="1">
      <c r="A31" s="13"/>
      <c r="B31" s="11" t="s">
        <v>501</v>
      </c>
      <c r="C31" s="51" t="s">
        <v>502</v>
      </c>
      <c r="D31" s="52"/>
      <c r="E31" s="53"/>
      <c r="F31" s="138">
        <v>58.2</v>
      </c>
      <c r="G31" s="12" t="s">
        <v>367</v>
      </c>
      <c r="H31" s="83"/>
      <c r="I31" s="83"/>
      <c r="J31" s="36"/>
      <c r="L31" s="57"/>
    </row>
    <row r="32" spans="1:13" s="2" customFormat="1" ht="12.95" customHeight="1">
      <c r="A32" s="27"/>
      <c r="B32" s="112"/>
      <c r="C32" s="134"/>
      <c r="D32" s="30"/>
      <c r="E32" s="31"/>
      <c r="F32" s="139"/>
      <c r="G32" s="32"/>
      <c r="H32" s="79"/>
      <c r="I32" s="262"/>
      <c r="J32" s="34"/>
      <c r="L32" s="57"/>
    </row>
    <row r="33" spans="1:12" s="2" customFormat="1" ht="12.95" customHeight="1">
      <c r="A33" s="13"/>
      <c r="B33" s="11" t="s">
        <v>503</v>
      </c>
      <c r="C33" s="102" t="s">
        <v>504</v>
      </c>
      <c r="D33" s="103"/>
      <c r="E33" s="104"/>
      <c r="F33" s="138">
        <v>1.4</v>
      </c>
      <c r="G33" s="12" t="s">
        <v>72</v>
      </c>
      <c r="H33" s="83"/>
      <c r="I33" s="83"/>
      <c r="J33" s="36"/>
      <c r="L33" s="57"/>
    </row>
    <row r="34" spans="1:12" s="2" customFormat="1" ht="12.95" customHeight="1">
      <c r="A34" s="27"/>
      <c r="B34" s="110"/>
      <c r="C34" s="134"/>
      <c r="D34" s="30"/>
      <c r="E34" s="31"/>
      <c r="F34" s="143"/>
      <c r="G34" s="32"/>
      <c r="H34" s="79"/>
      <c r="I34" s="262"/>
      <c r="J34" s="109"/>
      <c r="L34" s="57"/>
    </row>
    <row r="35" spans="1:12" s="2" customFormat="1" ht="12.95" customHeight="1">
      <c r="A35" s="13"/>
      <c r="B35" s="401" t="s">
        <v>505</v>
      </c>
      <c r="C35" s="51" t="s">
        <v>504</v>
      </c>
      <c r="D35" s="52"/>
      <c r="E35" s="53"/>
      <c r="F35" s="140">
        <v>10.1</v>
      </c>
      <c r="G35" s="12" t="s">
        <v>72</v>
      </c>
      <c r="H35" s="83"/>
      <c r="I35" s="83"/>
      <c r="J35" s="108"/>
      <c r="L35" s="57"/>
    </row>
    <row r="36" spans="1:12" s="2" customFormat="1" ht="12.95" customHeight="1">
      <c r="A36" s="27"/>
      <c r="B36" s="111"/>
      <c r="C36" s="29"/>
      <c r="D36" s="30"/>
      <c r="E36" s="31"/>
      <c r="F36" s="143"/>
      <c r="G36" s="32"/>
      <c r="H36" s="79"/>
      <c r="I36" s="262"/>
      <c r="J36" s="109"/>
      <c r="L36" s="93"/>
    </row>
    <row r="37" spans="1:12" s="2" customFormat="1" ht="12.95" customHeight="1">
      <c r="A37" s="13"/>
      <c r="B37" s="92" t="s">
        <v>506</v>
      </c>
      <c r="C37" s="51" t="s">
        <v>507</v>
      </c>
      <c r="D37" s="52"/>
      <c r="E37" s="53"/>
      <c r="F37" s="140">
        <v>11.6</v>
      </c>
      <c r="G37" s="12" t="s">
        <v>72</v>
      </c>
      <c r="H37" s="83"/>
      <c r="I37" s="83"/>
      <c r="J37" s="108"/>
      <c r="L37" s="93"/>
    </row>
    <row r="38" spans="1:12" s="49" customFormat="1" ht="12.95" customHeight="1">
      <c r="A38" s="400"/>
      <c r="B38" s="115"/>
      <c r="C38" s="134"/>
      <c r="D38" s="116"/>
      <c r="E38" s="117"/>
      <c r="F38" s="142"/>
      <c r="G38" s="118"/>
      <c r="H38" s="79"/>
      <c r="I38" s="262"/>
      <c r="J38" s="119"/>
      <c r="L38" s="93"/>
    </row>
    <row r="39" spans="1:12" s="2" customFormat="1" ht="12.95" customHeight="1">
      <c r="A39" s="13"/>
      <c r="B39" s="92" t="s">
        <v>377</v>
      </c>
      <c r="C39" s="51" t="s">
        <v>508</v>
      </c>
      <c r="D39" s="84"/>
      <c r="E39" s="85"/>
      <c r="F39" s="140">
        <v>18.100000000000001</v>
      </c>
      <c r="G39" s="12" t="s">
        <v>72</v>
      </c>
      <c r="H39" s="83"/>
      <c r="I39" s="83"/>
      <c r="J39" s="108"/>
      <c r="L39" s="57"/>
    </row>
    <row r="40" spans="1:12" s="2" customFormat="1" ht="12.95" customHeight="1">
      <c r="A40" s="27"/>
      <c r="B40" s="112"/>
      <c r="C40" s="29"/>
      <c r="D40" s="30"/>
      <c r="E40" s="31"/>
      <c r="F40" s="143"/>
      <c r="G40" s="32"/>
      <c r="H40" s="79"/>
      <c r="I40" s="262"/>
      <c r="J40" s="109"/>
      <c r="L40" s="57"/>
    </row>
    <row r="41" spans="1:12" s="2" customFormat="1" ht="12.95" customHeight="1">
      <c r="A41" s="18" t="s">
        <v>491</v>
      </c>
      <c r="B41" s="46" t="s">
        <v>509</v>
      </c>
      <c r="C41" s="170" t="s">
        <v>510</v>
      </c>
      <c r="D41" s="88"/>
      <c r="E41" s="89"/>
      <c r="F41" s="228">
        <v>47.5</v>
      </c>
      <c r="G41" s="95" t="s">
        <v>72</v>
      </c>
      <c r="H41" s="215"/>
      <c r="I41" s="215"/>
      <c r="J41" s="219"/>
      <c r="L41" s="57"/>
    </row>
    <row r="42" spans="1:12" s="2" customFormat="1" ht="12.95" customHeight="1">
      <c r="A42" s="15"/>
      <c r="B42" s="149"/>
      <c r="C42" s="21"/>
      <c r="D42" s="22"/>
      <c r="E42" s="23"/>
      <c r="F42" s="150"/>
      <c r="G42" s="24"/>
      <c r="H42" s="76"/>
      <c r="I42" s="372"/>
      <c r="J42" s="216"/>
      <c r="L42" s="57"/>
    </row>
    <row r="43" spans="1:12" s="2" customFormat="1" ht="12.95" customHeight="1">
      <c r="A43" s="13"/>
      <c r="B43" s="11" t="s">
        <v>511</v>
      </c>
      <c r="C43" s="51"/>
      <c r="D43" s="52"/>
      <c r="E43" s="53"/>
      <c r="F43" s="140">
        <v>3.2</v>
      </c>
      <c r="G43" s="12" t="s">
        <v>72</v>
      </c>
      <c r="H43" s="83"/>
      <c r="I43" s="83"/>
      <c r="J43" s="108"/>
      <c r="L43" s="57"/>
    </row>
    <row r="44" spans="1:12" s="2" customFormat="1" ht="12.95" customHeight="1">
      <c r="A44" s="27"/>
      <c r="B44" s="112"/>
      <c r="C44" s="29"/>
      <c r="D44" s="30"/>
      <c r="E44" s="31"/>
      <c r="F44" s="143"/>
      <c r="G44" s="32"/>
      <c r="H44" s="79"/>
      <c r="I44" s="262"/>
      <c r="J44" s="109"/>
      <c r="L44" s="57"/>
    </row>
    <row r="45" spans="1:12" s="2" customFormat="1" ht="12.95" customHeight="1">
      <c r="A45" s="13"/>
      <c r="B45" s="11" t="s">
        <v>515</v>
      </c>
      <c r="C45" s="51" t="s">
        <v>504</v>
      </c>
      <c r="D45" s="52"/>
      <c r="E45" s="53"/>
      <c r="F45" s="140">
        <v>0.6</v>
      </c>
      <c r="G45" s="12" t="s">
        <v>72</v>
      </c>
      <c r="H45" s="83"/>
      <c r="I45" s="83"/>
      <c r="J45" s="108"/>
      <c r="L45" s="57"/>
    </row>
    <row r="46" spans="1:12" s="2" customFormat="1" ht="12.95" customHeight="1">
      <c r="A46" s="27"/>
      <c r="B46" s="112"/>
      <c r="C46" s="134" t="s">
        <v>512</v>
      </c>
      <c r="D46" s="30"/>
      <c r="E46" s="31"/>
      <c r="F46" s="143"/>
      <c r="G46" s="32"/>
      <c r="H46" s="79"/>
      <c r="I46" s="262"/>
      <c r="J46" s="109"/>
      <c r="L46" s="57"/>
    </row>
    <row r="47" spans="1:12" s="2" customFormat="1" ht="12.95" customHeight="1">
      <c r="A47" s="13"/>
      <c r="B47" s="11" t="s">
        <v>514</v>
      </c>
      <c r="C47" s="51" t="s">
        <v>513</v>
      </c>
      <c r="D47" s="52"/>
      <c r="E47" s="53"/>
      <c r="F47" s="140">
        <v>2.4</v>
      </c>
      <c r="G47" s="12" t="s">
        <v>72</v>
      </c>
      <c r="H47" s="83"/>
      <c r="I47" s="83"/>
      <c r="J47" s="108"/>
      <c r="L47" s="57"/>
    </row>
    <row r="48" spans="1:12" s="2" customFormat="1" ht="12.95" customHeight="1">
      <c r="A48" s="27"/>
      <c r="B48" s="127"/>
      <c r="C48" s="207"/>
      <c r="D48" s="30"/>
      <c r="E48" s="31"/>
      <c r="F48" s="387"/>
      <c r="G48" s="32"/>
      <c r="H48" s="79"/>
      <c r="I48" s="262"/>
      <c r="J48" s="34"/>
      <c r="L48" s="57"/>
    </row>
    <row r="49" spans="1:12" s="2" customFormat="1" ht="12.95" customHeight="1">
      <c r="A49" s="13"/>
      <c r="B49" s="210" t="s">
        <v>506</v>
      </c>
      <c r="C49" s="84" t="s">
        <v>516</v>
      </c>
      <c r="D49" s="52"/>
      <c r="E49" s="53"/>
      <c r="F49" s="140">
        <v>0.9</v>
      </c>
      <c r="G49" s="12" t="s">
        <v>72</v>
      </c>
      <c r="H49" s="83"/>
      <c r="I49" s="83"/>
      <c r="J49" s="36"/>
      <c r="L49" s="57"/>
    </row>
    <row r="50" spans="1:12" s="2" customFormat="1" ht="12.95" customHeight="1">
      <c r="A50" s="27"/>
      <c r="B50" s="111"/>
      <c r="C50" s="207"/>
      <c r="D50" s="30"/>
      <c r="E50" s="31"/>
      <c r="F50" s="143"/>
      <c r="G50" s="32"/>
      <c r="H50" s="79"/>
      <c r="I50" s="262"/>
      <c r="J50" s="109"/>
      <c r="L50" s="57"/>
    </row>
    <row r="51" spans="1:12" s="2" customFormat="1" ht="12.95" customHeight="1">
      <c r="A51" s="13" t="s">
        <v>385</v>
      </c>
      <c r="B51" s="11" t="s">
        <v>517</v>
      </c>
      <c r="C51" s="51" t="s">
        <v>518</v>
      </c>
      <c r="D51" s="52"/>
      <c r="E51" s="53"/>
      <c r="F51" s="140">
        <v>223</v>
      </c>
      <c r="G51" s="12" t="s">
        <v>367</v>
      </c>
      <c r="H51" s="83"/>
      <c r="I51" s="83"/>
      <c r="J51" s="108"/>
      <c r="L51" s="57"/>
    </row>
    <row r="52" spans="1:12" s="2" customFormat="1" ht="12.75" customHeight="1">
      <c r="A52" s="15"/>
      <c r="B52" s="131"/>
      <c r="C52" s="29"/>
      <c r="D52" s="30"/>
      <c r="E52" s="31"/>
      <c r="F52" s="139"/>
      <c r="G52" s="32"/>
      <c r="H52" s="79"/>
      <c r="I52" s="79"/>
      <c r="J52" s="109"/>
      <c r="L52" s="57"/>
    </row>
    <row r="53" spans="1:12" s="2" customFormat="1" ht="12.95" customHeight="1">
      <c r="A53" s="13"/>
      <c r="B53" s="11" t="s">
        <v>377</v>
      </c>
      <c r="C53" s="51" t="s">
        <v>513</v>
      </c>
      <c r="D53" s="52"/>
      <c r="E53" s="53"/>
      <c r="F53" s="138">
        <v>388</v>
      </c>
      <c r="G53" s="12" t="s">
        <v>367</v>
      </c>
      <c r="H53" s="83"/>
      <c r="I53" s="83"/>
      <c r="J53" s="108"/>
      <c r="L53" s="57"/>
    </row>
    <row r="54" spans="1:12" s="2" customFormat="1" ht="12.75" customHeight="1">
      <c r="A54" s="15"/>
      <c r="B54" s="106"/>
      <c r="C54" s="21"/>
      <c r="D54" s="22"/>
      <c r="E54" s="23"/>
      <c r="F54" s="141"/>
      <c r="G54" s="87"/>
      <c r="H54" s="76"/>
      <c r="I54" s="372"/>
      <c r="J54" s="109"/>
      <c r="L54" s="57"/>
    </row>
    <row r="55" spans="1:12" s="2" customFormat="1" ht="12.95" customHeight="1">
      <c r="A55" s="13"/>
      <c r="B55" s="210" t="s">
        <v>511</v>
      </c>
      <c r="C55" s="51"/>
      <c r="D55" s="52"/>
      <c r="E55" s="53"/>
      <c r="F55" s="138">
        <v>207</v>
      </c>
      <c r="G55" s="12" t="s">
        <v>367</v>
      </c>
      <c r="H55" s="83"/>
      <c r="I55" s="83"/>
      <c r="J55" s="108"/>
      <c r="L55" s="57"/>
    </row>
    <row r="56" spans="1:12" s="2" customFormat="1" ht="12.95" customHeight="1">
      <c r="A56" s="27"/>
      <c r="B56" s="112"/>
      <c r="C56" s="134"/>
      <c r="D56" s="30"/>
      <c r="E56" s="31"/>
      <c r="F56" s="387"/>
      <c r="G56" s="32"/>
      <c r="H56" s="79"/>
      <c r="I56" s="262"/>
      <c r="J56" s="109"/>
      <c r="L56" s="57"/>
    </row>
    <row r="57" spans="1:12" s="2" customFormat="1" ht="12.95" customHeight="1">
      <c r="A57" s="13"/>
      <c r="B57" s="11" t="s">
        <v>485</v>
      </c>
      <c r="C57" s="51" t="s">
        <v>519</v>
      </c>
      <c r="D57" s="52"/>
      <c r="E57" s="53"/>
      <c r="F57" s="138">
        <v>146</v>
      </c>
      <c r="G57" s="12" t="s">
        <v>367</v>
      </c>
      <c r="H57" s="83"/>
      <c r="I57" s="83"/>
      <c r="J57" s="108"/>
      <c r="L57" s="57"/>
    </row>
    <row r="58" spans="1:12" s="2" customFormat="1" ht="12.75" customHeight="1">
      <c r="A58" s="27"/>
      <c r="B58" s="112"/>
      <c r="C58" s="134"/>
      <c r="D58" s="30"/>
      <c r="E58" s="31"/>
      <c r="F58" s="139"/>
      <c r="G58" s="232"/>
      <c r="H58" s="79"/>
      <c r="I58" s="262"/>
      <c r="J58" s="109"/>
      <c r="L58" s="57"/>
    </row>
    <row r="59" spans="1:12" s="2" customFormat="1" ht="12.95" customHeight="1">
      <c r="A59" s="13"/>
      <c r="B59" s="11" t="s">
        <v>505</v>
      </c>
      <c r="C59" s="51" t="s">
        <v>504</v>
      </c>
      <c r="D59" s="52"/>
      <c r="E59" s="53"/>
      <c r="F59" s="138">
        <v>27.3</v>
      </c>
      <c r="G59" s="12" t="s">
        <v>367</v>
      </c>
      <c r="H59" s="83"/>
      <c r="I59" s="83"/>
      <c r="J59" s="108"/>
      <c r="L59" s="57"/>
    </row>
    <row r="60" spans="1:12" s="2" customFormat="1" ht="12.95" customHeight="1">
      <c r="A60" s="15"/>
      <c r="B60" s="149"/>
      <c r="C60" s="409"/>
      <c r="D60" s="22"/>
      <c r="E60" s="23"/>
      <c r="F60" s="141"/>
      <c r="G60" s="24"/>
      <c r="H60" s="76"/>
      <c r="I60" s="372"/>
      <c r="J60" s="109"/>
      <c r="L60" s="57"/>
    </row>
    <row r="61" spans="1:12" s="2" customFormat="1" ht="12.95" customHeight="1">
      <c r="A61" s="13"/>
      <c r="B61" s="11" t="s">
        <v>520</v>
      </c>
      <c r="C61" s="102" t="s">
        <v>521</v>
      </c>
      <c r="D61" s="103"/>
      <c r="E61" s="104"/>
      <c r="F61" s="138">
        <v>5.5</v>
      </c>
      <c r="G61" s="12" t="s">
        <v>367</v>
      </c>
      <c r="H61" s="83"/>
      <c r="I61" s="83"/>
      <c r="J61" s="108"/>
      <c r="L61" s="57"/>
    </row>
    <row r="62" spans="1:12" s="2" customFormat="1" ht="12.95" customHeight="1">
      <c r="A62" s="15"/>
      <c r="B62" s="149"/>
      <c r="C62" s="409"/>
      <c r="D62" s="22"/>
      <c r="E62" s="23"/>
      <c r="F62" s="141"/>
      <c r="G62" s="24"/>
      <c r="H62" s="76"/>
      <c r="I62" s="372"/>
      <c r="J62" s="14"/>
      <c r="L62" s="57"/>
    </row>
    <row r="63" spans="1:12" s="2" customFormat="1" ht="12.95" customHeight="1">
      <c r="A63" s="13"/>
      <c r="B63" s="11" t="s">
        <v>524</v>
      </c>
      <c r="C63" s="102"/>
      <c r="D63" s="103"/>
      <c r="E63" s="104"/>
      <c r="F63" s="138">
        <v>5</v>
      </c>
      <c r="G63" s="12" t="s">
        <v>370</v>
      </c>
      <c r="H63" s="83"/>
      <c r="I63" s="83"/>
      <c r="J63" s="108"/>
      <c r="L63" s="57"/>
    </row>
    <row r="64" spans="1:12" s="2" customFormat="1" ht="12.95" customHeight="1">
      <c r="A64" s="15"/>
      <c r="B64" s="149"/>
      <c r="C64" s="409"/>
      <c r="D64" s="22"/>
      <c r="E64" s="23"/>
      <c r="F64" s="141"/>
      <c r="G64" s="24"/>
      <c r="H64" s="76"/>
      <c r="I64" s="372"/>
      <c r="J64" s="109"/>
      <c r="L64" s="57"/>
    </row>
    <row r="65" spans="1:12" s="2" customFormat="1" ht="12.95" customHeight="1">
      <c r="A65" s="13"/>
      <c r="B65" s="11" t="s">
        <v>522</v>
      </c>
      <c r="C65" s="102" t="s">
        <v>523</v>
      </c>
      <c r="D65" s="103"/>
      <c r="E65" s="104"/>
      <c r="F65" s="138">
        <v>45.4</v>
      </c>
      <c r="G65" s="12" t="s">
        <v>367</v>
      </c>
      <c r="H65" s="83"/>
      <c r="I65" s="83"/>
      <c r="J65" s="108"/>
      <c r="L65" s="57"/>
    </row>
    <row r="66" spans="1:12" s="2" customFormat="1" ht="12.95" customHeight="1">
      <c r="A66" s="27"/>
      <c r="B66" s="212"/>
      <c r="C66" s="394"/>
      <c r="D66" s="105"/>
      <c r="E66" s="133"/>
      <c r="F66" s="139"/>
      <c r="G66" s="32"/>
      <c r="H66" s="79"/>
      <c r="I66" s="262"/>
      <c r="J66" s="109"/>
      <c r="L66" s="57"/>
    </row>
    <row r="67" spans="1:12" s="2" customFormat="1" ht="12.95" customHeight="1">
      <c r="A67" s="13" t="s">
        <v>378</v>
      </c>
      <c r="B67" s="11" t="s">
        <v>525</v>
      </c>
      <c r="C67" s="102" t="s">
        <v>518</v>
      </c>
      <c r="D67" s="103"/>
      <c r="E67" s="104"/>
      <c r="F67" s="138">
        <v>94.5</v>
      </c>
      <c r="G67" s="12" t="s">
        <v>367</v>
      </c>
      <c r="H67" s="83"/>
      <c r="I67" s="83"/>
      <c r="J67" s="108"/>
      <c r="L67" s="57"/>
    </row>
    <row r="68" spans="1:12" s="2" customFormat="1" ht="12.95" customHeight="1">
      <c r="A68" s="27"/>
      <c r="B68" s="212"/>
      <c r="C68" s="394"/>
      <c r="D68" s="105"/>
      <c r="E68" s="133"/>
      <c r="F68" s="139"/>
      <c r="G68" s="32"/>
      <c r="H68" s="79"/>
      <c r="I68" s="262"/>
      <c r="J68" s="109"/>
      <c r="L68" s="57"/>
    </row>
    <row r="69" spans="1:12" s="2" customFormat="1" ht="12.95" customHeight="1">
      <c r="A69" s="13"/>
      <c r="B69" s="92" t="s">
        <v>517</v>
      </c>
      <c r="C69" s="102" t="s">
        <v>518</v>
      </c>
      <c r="D69" s="103"/>
      <c r="E69" s="104"/>
      <c r="F69" s="138">
        <v>55.6</v>
      </c>
      <c r="G69" s="12" t="s">
        <v>367</v>
      </c>
      <c r="H69" s="83"/>
      <c r="I69" s="83"/>
      <c r="J69" s="108"/>
      <c r="L69" s="57"/>
    </row>
    <row r="70" spans="1:12" s="2" customFormat="1" ht="12.75" customHeight="1">
      <c r="A70" s="15"/>
      <c r="B70" s="395"/>
      <c r="C70" s="134"/>
      <c r="D70" s="116"/>
      <c r="E70" s="117"/>
      <c r="F70" s="141"/>
      <c r="G70" s="87"/>
      <c r="H70" s="79"/>
      <c r="I70" s="262"/>
      <c r="J70" s="109"/>
      <c r="L70" s="57"/>
    </row>
    <row r="71" spans="1:12" s="2" customFormat="1" ht="12.95" customHeight="1">
      <c r="A71" s="15"/>
      <c r="B71" s="11" t="s">
        <v>511</v>
      </c>
      <c r="C71" s="51" t="s">
        <v>526</v>
      </c>
      <c r="D71" s="84"/>
      <c r="E71" s="85"/>
      <c r="F71" s="141">
        <v>55.6</v>
      </c>
      <c r="G71" s="12" t="s">
        <v>367</v>
      </c>
      <c r="H71" s="83"/>
      <c r="I71" s="83"/>
      <c r="J71" s="108"/>
      <c r="L71" s="57"/>
    </row>
    <row r="72" spans="1:12" s="2" customFormat="1" ht="12.95" customHeight="1">
      <c r="A72" s="27"/>
      <c r="B72" s="110"/>
      <c r="C72" s="29"/>
      <c r="D72" s="30"/>
      <c r="E72" s="31"/>
      <c r="F72" s="139"/>
      <c r="G72" s="32"/>
      <c r="H72" s="79"/>
      <c r="I72" s="262"/>
      <c r="J72" s="109"/>
      <c r="L72" s="57"/>
    </row>
    <row r="73" spans="1:12" s="2" customFormat="1" ht="12.95" customHeight="1">
      <c r="A73" s="13"/>
      <c r="B73" s="11" t="s">
        <v>505</v>
      </c>
      <c r="C73" s="51" t="s">
        <v>504</v>
      </c>
      <c r="D73" s="52"/>
      <c r="E73" s="53"/>
      <c r="F73" s="138">
        <v>4.0999999999999996</v>
      </c>
      <c r="G73" s="12" t="s">
        <v>367</v>
      </c>
      <c r="H73" s="83"/>
      <c r="I73" s="83"/>
      <c r="J73" s="108"/>
      <c r="L73" s="57"/>
    </row>
    <row r="74" spans="1:12" s="2" customFormat="1" ht="12.95" customHeight="1">
      <c r="A74" s="27"/>
      <c r="B74" s="112"/>
      <c r="C74" s="29"/>
      <c r="D74" s="30"/>
      <c r="E74" s="31"/>
      <c r="F74" s="391"/>
      <c r="G74" s="32"/>
      <c r="H74" s="79"/>
      <c r="I74" s="262"/>
      <c r="J74" s="109"/>
      <c r="L74" s="57"/>
    </row>
    <row r="75" spans="1:12" s="2" customFormat="1" ht="12.95" customHeight="1">
      <c r="A75" s="13"/>
      <c r="B75" s="11" t="s">
        <v>527</v>
      </c>
      <c r="C75" s="51"/>
      <c r="D75" s="52"/>
      <c r="E75" s="53"/>
      <c r="F75" s="140">
        <v>123</v>
      </c>
      <c r="G75" s="12" t="s">
        <v>370</v>
      </c>
      <c r="H75" s="83"/>
      <c r="I75" s="83"/>
      <c r="J75" s="108"/>
      <c r="L75" s="57"/>
    </row>
    <row r="76" spans="1:12" s="2" customFormat="1" ht="12.95" customHeight="1">
      <c r="A76" s="27"/>
      <c r="B76" s="112"/>
      <c r="C76" s="29"/>
      <c r="D76" s="30"/>
      <c r="E76" s="31"/>
      <c r="F76" s="391"/>
      <c r="G76" s="32"/>
      <c r="H76" s="79"/>
      <c r="I76" s="262"/>
      <c r="J76" s="109"/>
      <c r="L76" s="57"/>
    </row>
    <row r="77" spans="1:12" s="2" customFormat="1" ht="12.95" customHeight="1">
      <c r="A77" s="13"/>
      <c r="B77" s="11"/>
      <c r="C77" s="51"/>
      <c r="D77" s="52"/>
      <c r="E77" s="53"/>
      <c r="F77" s="140"/>
      <c r="G77" s="12"/>
      <c r="H77" s="83"/>
      <c r="I77" s="83"/>
      <c r="J77" s="108"/>
      <c r="L77" s="57"/>
    </row>
    <row r="78" spans="1:12" s="2" customFormat="1" ht="12.95" customHeight="1">
      <c r="A78" s="27"/>
      <c r="B78" s="106"/>
      <c r="C78" s="74"/>
      <c r="D78" s="22"/>
      <c r="E78" s="23"/>
      <c r="F78" s="141"/>
      <c r="G78" s="87"/>
      <c r="H78" s="76"/>
      <c r="I78" s="372"/>
      <c r="J78" s="109"/>
      <c r="L78" s="57"/>
    </row>
    <row r="79" spans="1:12" s="2" customFormat="1" ht="12.95" customHeight="1">
      <c r="A79" s="18"/>
      <c r="B79" s="386" t="s">
        <v>46</v>
      </c>
      <c r="C79" s="170"/>
      <c r="D79" s="88"/>
      <c r="E79" s="89"/>
      <c r="F79" s="227"/>
      <c r="G79" s="95"/>
      <c r="H79" s="215"/>
      <c r="I79" s="215"/>
      <c r="J79" s="219"/>
      <c r="L79" s="57"/>
    </row>
    <row r="80" spans="1:12">
      <c r="F80" s="226"/>
    </row>
    <row r="81" spans="6:9">
      <c r="F81" s="226"/>
      <c r="I81" s="9">
        <f>F81*H81</f>
        <v>0</v>
      </c>
    </row>
  </sheetData>
  <phoneticPr fontId="9"/>
  <printOptions horizontalCentered="1" verticalCentered="1"/>
  <pageMargins left="0.39370078740157483" right="0.39370078740157483" top="0.59055118110236227" bottom="0.39370078740157483" header="0.59055118110236227" footer="0.11811023622047245"/>
  <pageSetup paperSize="9" firstPageNumber="21" orientation="landscape" blackAndWhite="1" horizontalDpi="300" verticalDpi="300" r:id="rId1"/>
  <headerFooter alignWithMargins="0">
    <oddFooter>&amp;RNo.&amp;P</oddFooter>
  </headerFooter>
  <rowBreaks count="1" manualBreakCount="1">
    <brk id="41"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J117"/>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113" sqref="J113"/>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2" customWidth="1"/>
    <col min="7" max="7" width="6.7109375" style="2" customWidth="1"/>
    <col min="8" max="8" width="14.7109375" style="9" customWidth="1"/>
    <col min="9" max="9" width="18.7109375" style="9" customWidth="1"/>
    <col min="10" max="10" width="23.7109375" style="2" customWidth="1"/>
    <col min="11" max="11" width="10.28515625" bestFit="1" customWidth="1"/>
  </cols>
  <sheetData>
    <row r="1" spans="1:10" s="2" customFormat="1" ht="24" customHeight="1">
      <c r="A1" s="54" t="s">
        <v>22</v>
      </c>
      <c r="B1" s="55"/>
      <c r="C1" s="55"/>
      <c r="D1" s="55"/>
      <c r="E1" s="55"/>
      <c r="F1" s="55"/>
      <c r="G1" s="55"/>
      <c r="H1" s="55"/>
      <c r="I1" s="55"/>
      <c r="J1" s="55"/>
    </row>
    <row r="2" spans="1:10" s="2" customFormat="1" ht="12.95" customHeight="1">
      <c r="A2" s="58"/>
      <c r="B2" s="59"/>
      <c r="C2" s="60"/>
      <c r="D2" s="61"/>
      <c r="E2" s="62"/>
      <c r="F2" s="59"/>
      <c r="G2" s="59"/>
      <c r="H2" s="59"/>
      <c r="I2" s="59"/>
      <c r="J2" s="64"/>
    </row>
    <row r="3" spans="1:10" s="2" customFormat="1" ht="12.95" customHeight="1">
      <c r="A3" s="18" t="s">
        <v>1</v>
      </c>
      <c r="B3" s="95" t="s">
        <v>14</v>
      </c>
      <c r="C3" s="65" t="s">
        <v>15</v>
      </c>
      <c r="D3" s="66"/>
      <c r="E3" s="67"/>
      <c r="F3" s="95" t="s">
        <v>16</v>
      </c>
      <c r="G3" s="95" t="s">
        <v>17</v>
      </c>
      <c r="H3" s="69" t="s">
        <v>18</v>
      </c>
      <c r="I3" s="69" t="s">
        <v>19</v>
      </c>
      <c r="J3" s="96" t="s">
        <v>20</v>
      </c>
    </row>
    <row r="4" spans="1:10" s="2" customFormat="1" ht="12.95" customHeight="1">
      <c r="A4" s="19"/>
      <c r="B4" s="94"/>
      <c r="C4" s="70"/>
      <c r="D4" s="71"/>
      <c r="E4" s="72"/>
      <c r="F4" s="223"/>
      <c r="G4" s="94"/>
      <c r="H4" s="73"/>
      <c r="I4" s="73"/>
      <c r="J4" s="97"/>
    </row>
    <row r="5" spans="1:10" s="2" customFormat="1" ht="12.95" customHeight="1">
      <c r="A5" s="15">
        <v>18</v>
      </c>
      <c r="B5" s="11" t="s">
        <v>111</v>
      </c>
      <c r="C5" s="74"/>
      <c r="D5" s="22"/>
      <c r="E5" s="23"/>
      <c r="F5" s="141"/>
      <c r="G5" s="24"/>
      <c r="H5" s="76"/>
      <c r="I5" s="76"/>
      <c r="J5" s="77"/>
    </row>
    <row r="6" spans="1:10" s="2" customFormat="1" ht="12.95" customHeight="1">
      <c r="A6" s="27"/>
      <c r="B6" s="28"/>
      <c r="C6" s="180"/>
      <c r="D6" s="30"/>
      <c r="E6" s="31"/>
      <c r="F6" s="139"/>
      <c r="G6" s="32"/>
      <c r="H6" s="79"/>
      <c r="I6" s="79"/>
      <c r="J6" s="80"/>
    </row>
    <row r="7" spans="1:10" s="2" customFormat="1" ht="12.95" customHeight="1">
      <c r="A7" s="13"/>
      <c r="B7" s="12" t="s">
        <v>539</v>
      </c>
      <c r="C7" s="81"/>
      <c r="D7" s="52"/>
      <c r="E7" s="53"/>
      <c r="F7" s="138"/>
      <c r="G7" s="12"/>
      <c r="H7" s="83"/>
      <c r="I7" s="83"/>
      <c r="J7" s="159"/>
    </row>
    <row r="8" spans="1:10" s="2" customFormat="1" ht="12.95" customHeight="1">
      <c r="A8" s="27"/>
      <c r="B8" s="543"/>
      <c r="C8" s="29" t="s">
        <v>528</v>
      </c>
      <c r="D8" s="30"/>
      <c r="E8" s="31"/>
      <c r="F8" s="139"/>
      <c r="G8" s="32"/>
      <c r="H8" s="79"/>
      <c r="I8" s="224"/>
      <c r="J8" s="109"/>
    </row>
    <row r="9" spans="1:10" s="2" customFormat="1" ht="12.95" customHeight="1">
      <c r="A9" s="13"/>
      <c r="B9" s="208" t="s">
        <v>162</v>
      </c>
      <c r="C9" s="222" t="s">
        <v>531</v>
      </c>
      <c r="D9" s="52"/>
      <c r="E9" s="53"/>
      <c r="F9" s="138">
        <v>1</v>
      </c>
      <c r="G9" s="12" t="s">
        <v>30</v>
      </c>
      <c r="H9" s="83"/>
      <c r="I9" s="225"/>
      <c r="J9" s="108"/>
    </row>
    <row r="10" spans="1:10" s="2" customFormat="1" ht="12.75" customHeight="1">
      <c r="A10" s="27"/>
      <c r="B10" s="543"/>
      <c r="C10" s="29" t="s">
        <v>530</v>
      </c>
      <c r="D10" s="30"/>
      <c r="E10" s="31"/>
      <c r="F10" s="139"/>
      <c r="G10" s="32"/>
      <c r="H10" s="79"/>
      <c r="I10" s="224"/>
      <c r="J10" s="109"/>
    </row>
    <row r="11" spans="1:10" s="2" customFormat="1" ht="12.75" customHeight="1">
      <c r="A11" s="13"/>
      <c r="B11" s="208"/>
      <c r="C11" s="222"/>
      <c r="D11" s="52"/>
      <c r="E11" s="53"/>
      <c r="F11" s="138"/>
      <c r="G11" s="12"/>
      <c r="H11" s="83"/>
      <c r="I11" s="225"/>
      <c r="J11" s="108"/>
    </row>
    <row r="12" spans="1:10" s="2" customFormat="1" ht="12.95" customHeight="1">
      <c r="A12" s="27"/>
      <c r="B12" s="220"/>
      <c r="C12" s="29" t="s">
        <v>529</v>
      </c>
      <c r="D12" s="30"/>
      <c r="E12" s="31"/>
      <c r="F12" s="139"/>
      <c r="G12" s="32"/>
      <c r="H12" s="79"/>
      <c r="I12" s="224"/>
      <c r="J12" s="109"/>
    </row>
    <row r="13" spans="1:10" s="2" customFormat="1" ht="12.95" customHeight="1">
      <c r="A13" s="13"/>
      <c r="B13" s="208" t="s">
        <v>161</v>
      </c>
      <c r="C13" s="222" t="s">
        <v>532</v>
      </c>
      <c r="D13" s="52"/>
      <c r="E13" s="53"/>
      <c r="F13" s="138">
        <v>1</v>
      </c>
      <c r="G13" s="12" t="s">
        <v>30</v>
      </c>
      <c r="H13" s="83"/>
      <c r="I13" s="225"/>
      <c r="J13" s="108"/>
    </row>
    <row r="14" spans="1:10" s="2" customFormat="1" ht="12.95" customHeight="1">
      <c r="A14" s="27"/>
      <c r="B14" s="544"/>
      <c r="C14" s="29" t="s">
        <v>530</v>
      </c>
      <c r="D14" s="30"/>
      <c r="E14" s="31"/>
      <c r="F14" s="545"/>
      <c r="G14" s="32"/>
      <c r="H14" s="79"/>
      <c r="I14" s="224"/>
      <c r="J14" s="109"/>
    </row>
    <row r="15" spans="1:10" s="2" customFormat="1" ht="12.95" customHeight="1">
      <c r="A15" s="13"/>
      <c r="B15" s="208"/>
      <c r="C15" s="222"/>
      <c r="D15" s="52"/>
      <c r="E15" s="53"/>
      <c r="F15" s="138"/>
      <c r="G15" s="12"/>
      <c r="H15" s="83"/>
      <c r="I15" s="225"/>
      <c r="J15" s="108"/>
    </row>
    <row r="16" spans="1:10" s="2" customFormat="1" ht="12.95" customHeight="1">
      <c r="A16" s="27"/>
      <c r="B16" s="206"/>
      <c r="C16" s="29" t="s">
        <v>533</v>
      </c>
      <c r="D16" s="30"/>
      <c r="E16" s="31"/>
      <c r="F16" s="139"/>
      <c r="G16" s="32"/>
      <c r="H16" s="79"/>
      <c r="I16" s="79"/>
      <c r="J16" s="109"/>
    </row>
    <row r="17" spans="1:10" s="2" customFormat="1" ht="12.95" customHeight="1">
      <c r="A17" s="13"/>
      <c r="B17" s="208" t="s">
        <v>161</v>
      </c>
      <c r="C17" s="222" t="s">
        <v>532</v>
      </c>
      <c r="D17" s="52"/>
      <c r="E17" s="53"/>
      <c r="F17" s="138">
        <v>1</v>
      </c>
      <c r="G17" s="12" t="s">
        <v>30</v>
      </c>
      <c r="H17" s="83"/>
      <c r="I17" s="83"/>
      <c r="J17" s="108"/>
    </row>
    <row r="18" spans="1:10" s="2" customFormat="1" ht="12.95" customHeight="1">
      <c r="A18" s="27"/>
      <c r="B18" s="209"/>
      <c r="C18" s="29" t="s">
        <v>530</v>
      </c>
      <c r="D18" s="30"/>
      <c r="E18" s="31"/>
      <c r="F18" s="139"/>
      <c r="G18" s="32"/>
      <c r="H18" s="79"/>
      <c r="I18" s="79"/>
      <c r="J18" s="109"/>
    </row>
    <row r="19" spans="1:10" s="2" customFormat="1" ht="12.95" customHeight="1">
      <c r="A19" s="13"/>
      <c r="B19" s="210"/>
      <c r="C19" s="51"/>
      <c r="D19" s="84"/>
      <c r="E19" s="85"/>
      <c r="F19" s="138"/>
      <c r="G19" s="12"/>
      <c r="H19" s="83"/>
      <c r="I19" s="83"/>
      <c r="J19" s="108"/>
    </row>
    <row r="20" spans="1:10" s="2" customFormat="1" ht="12.95" customHeight="1">
      <c r="A20" s="27"/>
      <c r="B20" s="86"/>
      <c r="C20" s="29" t="s">
        <v>534</v>
      </c>
      <c r="D20" s="30"/>
      <c r="E20" s="31"/>
      <c r="F20" s="139"/>
      <c r="G20" s="32"/>
      <c r="H20" s="79"/>
      <c r="I20" s="79"/>
      <c r="J20" s="109"/>
    </row>
    <row r="21" spans="1:10" s="2" customFormat="1" ht="12.95" customHeight="1">
      <c r="A21" s="13"/>
      <c r="B21" s="92" t="s">
        <v>161</v>
      </c>
      <c r="C21" s="51" t="s">
        <v>532</v>
      </c>
      <c r="D21" s="52"/>
      <c r="E21" s="53"/>
      <c r="F21" s="138">
        <v>1</v>
      </c>
      <c r="G21" s="12" t="s">
        <v>30</v>
      </c>
      <c r="H21" s="83"/>
      <c r="I21" s="83"/>
      <c r="J21" s="108"/>
    </row>
    <row r="22" spans="1:10" s="2" customFormat="1" ht="12.95" customHeight="1">
      <c r="A22" s="530"/>
      <c r="B22" s="86"/>
      <c r="C22" s="29" t="s">
        <v>530</v>
      </c>
      <c r="D22" s="30"/>
      <c r="E22" s="31"/>
      <c r="F22" s="139"/>
      <c r="G22" s="32"/>
      <c r="H22" s="79"/>
      <c r="I22" s="79"/>
      <c r="J22" s="109"/>
    </row>
    <row r="23" spans="1:10" s="2" customFormat="1" ht="12.95" customHeight="1">
      <c r="A23" s="531"/>
      <c r="B23" s="92"/>
      <c r="C23" s="51"/>
      <c r="D23" s="52"/>
      <c r="E23" s="53"/>
      <c r="F23" s="138"/>
      <c r="G23" s="12"/>
      <c r="H23" s="83"/>
      <c r="I23" s="83"/>
      <c r="J23" s="108"/>
    </row>
    <row r="24" spans="1:10" s="2" customFormat="1" ht="12.95" customHeight="1">
      <c r="A24" s="530"/>
      <c r="B24" s="209"/>
      <c r="C24" s="29" t="s">
        <v>535</v>
      </c>
      <c r="D24" s="30"/>
      <c r="E24" s="31"/>
      <c r="F24" s="139"/>
      <c r="G24" s="32"/>
      <c r="H24" s="79"/>
      <c r="I24" s="79"/>
      <c r="J24" s="109"/>
    </row>
    <row r="25" spans="1:10" s="2" customFormat="1" ht="12.95" customHeight="1">
      <c r="A25" s="531"/>
      <c r="B25" s="210" t="s">
        <v>161</v>
      </c>
      <c r="C25" s="51" t="s">
        <v>532</v>
      </c>
      <c r="D25" s="52"/>
      <c r="E25" s="53"/>
      <c r="F25" s="138">
        <v>1</v>
      </c>
      <c r="G25" s="12" t="s">
        <v>30</v>
      </c>
      <c r="H25" s="83"/>
      <c r="I25" s="83"/>
      <c r="J25" s="108"/>
    </row>
    <row r="26" spans="1:10" s="2" customFormat="1" ht="12.95" customHeight="1">
      <c r="A26" s="530"/>
      <c r="B26" s="209"/>
      <c r="C26" s="29" t="s">
        <v>536</v>
      </c>
      <c r="D26" s="30"/>
      <c r="E26" s="31"/>
      <c r="F26" s="139"/>
      <c r="G26" s="32"/>
      <c r="H26" s="79"/>
      <c r="I26" s="79"/>
      <c r="J26" s="109"/>
    </row>
    <row r="27" spans="1:10" s="2" customFormat="1" ht="12.95" customHeight="1">
      <c r="A27" s="531"/>
      <c r="B27" s="210"/>
      <c r="C27" s="51"/>
      <c r="D27" s="52"/>
      <c r="E27" s="53"/>
      <c r="F27" s="138"/>
      <c r="G27" s="12"/>
      <c r="H27" s="83"/>
      <c r="I27" s="83"/>
      <c r="J27" s="108"/>
    </row>
    <row r="28" spans="1:10" s="2" customFormat="1" ht="12.95" customHeight="1">
      <c r="A28" s="27"/>
      <c r="B28" s="86"/>
      <c r="C28" s="29"/>
      <c r="D28" s="30"/>
      <c r="E28" s="31"/>
      <c r="F28" s="139"/>
      <c r="G28" s="32"/>
      <c r="H28" s="79"/>
      <c r="I28" s="79"/>
      <c r="J28" s="109"/>
    </row>
    <row r="29" spans="1:10" s="2" customFormat="1" ht="12.95" customHeight="1">
      <c r="A29" s="13"/>
      <c r="B29" s="92" t="s">
        <v>537</v>
      </c>
      <c r="C29" s="51" t="s">
        <v>538</v>
      </c>
      <c r="D29" s="52"/>
      <c r="E29" s="53"/>
      <c r="F29" s="138">
        <v>1</v>
      </c>
      <c r="G29" s="12" t="s">
        <v>30</v>
      </c>
      <c r="H29" s="83"/>
      <c r="I29" s="83"/>
      <c r="J29" s="108"/>
    </row>
    <row r="30" spans="1:10" s="2" customFormat="1" ht="12.95" customHeight="1">
      <c r="A30" s="27"/>
      <c r="B30" s="86"/>
      <c r="C30" s="29"/>
      <c r="D30" s="30"/>
      <c r="E30" s="31"/>
      <c r="F30" s="139"/>
      <c r="G30" s="32"/>
      <c r="H30" s="79"/>
      <c r="I30" s="129"/>
      <c r="J30" s="109"/>
    </row>
    <row r="31" spans="1:10" s="2" customFormat="1" ht="12.95" customHeight="1">
      <c r="A31" s="13"/>
      <c r="B31" s="92" t="s">
        <v>540</v>
      </c>
      <c r="C31" s="51" t="s">
        <v>541</v>
      </c>
      <c r="D31" s="52"/>
      <c r="E31" s="53"/>
      <c r="F31" s="138">
        <v>1</v>
      </c>
      <c r="G31" s="12" t="s">
        <v>30</v>
      </c>
      <c r="H31" s="83"/>
      <c r="I31" s="83"/>
      <c r="J31" s="108"/>
    </row>
    <row r="32" spans="1:10" s="2" customFormat="1" ht="12.95" customHeight="1">
      <c r="A32" s="27"/>
      <c r="B32" s="28"/>
      <c r="C32" s="29"/>
      <c r="D32" s="30"/>
      <c r="E32" s="31"/>
      <c r="F32" s="139"/>
      <c r="G32" s="32"/>
      <c r="H32" s="79"/>
      <c r="I32" s="79"/>
      <c r="J32" s="14"/>
    </row>
    <row r="33" spans="1:10" s="2" customFormat="1" ht="12.95" customHeight="1">
      <c r="A33" s="13"/>
      <c r="B33" s="11"/>
      <c r="C33" s="51"/>
      <c r="D33" s="52"/>
      <c r="E33" s="53"/>
      <c r="F33" s="138"/>
      <c r="G33" s="12"/>
      <c r="H33" s="83"/>
      <c r="I33" s="83"/>
      <c r="J33" s="108"/>
    </row>
    <row r="34" spans="1:10" s="2" customFormat="1" ht="12.95" customHeight="1">
      <c r="A34" s="27"/>
      <c r="B34" s="28"/>
      <c r="C34" s="29"/>
      <c r="D34" s="30"/>
      <c r="E34" s="31"/>
      <c r="F34" s="139"/>
      <c r="G34" s="32"/>
      <c r="H34" s="79"/>
      <c r="I34" s="79"/>
      <c r="J34" s="109"/>
    </row>
    <row r="35" spans="1:10" s="2" customFormat="1" ht="12.95" customHeight="1">
      <c r="A35" s="13"/>
      <c r="B35" s="12" t="s">
        <v>542</v>
      </c>
      <c r="C35" s="51"/>
      <c r="D35" s="52"/>
      <c r="E35" s="53"/>
      <c r="F35" s="138"/>
      <c r="G35" s="12"/>
      <c r="H35" s="83"/>
      <c r="I35" s="83"/>
      <c r="J35" s="108"/>
    </row>
    <row r="36" spans="1:10" s="2" customFormat="1" ht="12.95" customHeight="1">
      <c r="A36" s="27"/>
      <c r="B36" s="28"/>
      <c r="C36" s="29" t="s">
        <v>546</v>
      </c>
      <c r="D36" s="30"/>
      <c r="E36" s="31"/>
      <c r="F36" s="139"/>
      <c r="G36" s="32"/>
      <c r="H36" s="79"/>
      <c r="I36" s="129"/>
      <c r="J36" s="109"/>
    </row>
    <row r="37" spans="1:10" s="2" customFormat="1" ht="12.95" customHeight="1">
      <c r="A37" s="13"/>
      <c r="B37" s="11" t="s">
        <v>543</v>
      </c>
      <c r="C37" s="51" t="s">
        <v>681</v>
      </c>
      <c r="D37" s="52"/>
      <c r="E37" s="53"/>
      <c r="F37" s="138">
        <v>2</v>
      </c>
      <c r="G37" s="12" t="s">
        <v>30</v>
      </c>
      <c r="H37" s="83"/>
      <c r="I37" s="83"/>
      <c r="J37" s="108"/>
    </row>
    <row r="38" spans="1:10" s="2" customFormat="1" ht="12.95" customHeight="1">
      <c r="A38" s="27"/>
      <c r="B38" s="28"/>
      <c r="C38" s="29" t="s">
        <v>545</v>
      </c>
      <c r="D38" s="30"/>
      <c r="E38" s="31"/>
      <c r="F38" s="139"/>
      <c r="G38" s="32"/>
      <c r="H38" s="79"/>
      <c r="I38" s="79"/>
      <c r="J38" s="109"/>
    </row>
    <row r="39" spans="1:10" s="2" customFormat="1" ht="12.95" customHeight="1">
      <c r="A39" s="13"/>
      <c r="B39" s="11"/>
      <c r="C39" s="51" t="s">
        <v>544</v>
      </c>
      <c r="D39" s="52"/>
      <c r="E39" s="53"/>
      <c r="F39" s="138"/>
      <c r="G39" s="12"/>
      <c r="H39" s="83"/>
      <c r="I39" s="83"/>
      <c r="J39" s="108"/>
    </row>
    <row r="40" spans="1:10" s="2" customFormat="1" ht="12.75" customHeight="1">
      <c r="A40" s="15"/>
      <c r="B40" s="402"/>
      <c r="C40" s="29" t="s">
        <v>548</v>
      </c>
      <c r="D40" s="22"/>
      <c r="E40" s="23"/>
      <c r="F40" s="141"/>
      <c r="G40" s="87"/>
      <c r="H40" s="76"/>
      <c r="I40" s="130"/>
      <c r="J40" s="216"/>
    </row>
    <row r="41" spans="1:10" s="2" customFormat="1" ht="12.95" customHeight="1">
      <c r="A41" s="18"/>
      <c r="B41" s="46" t="s">
        <v>547</v>
      </c>
      <c r="C41" s="170" t="s">
        <v>544</v>
      </c>
      <c r="D41" s="88"/>
      <c r="E41" s="89"/>
      <c r="F41" s="227">
        <v>2</v>
      </c>
      <c r="G41" s="95" t="s">
        <v>30</v>
      </c>
      <c r="H41" s="215"/>
      <c r="I41" s="215"/>
      <c r="J41" s="219"/>
    </row>
    <row r="42" spans="1:10" s="2" customFormat="1" ht="12.95" customHeight="1">
      <c r="A42" s="15"/>
      <c r="B42" s="149"/>
      <c r="C42" s="21" t="s">
        <v>550</v>
      </c>
      <c r="D42" s="22"/>
      <c r="E42" s="23"/>
      <c r="F42" s="150"/>
      <c r="G42" s="24"/>
      <c r="H42" s="76"/>
      <c r="I42" s="372"/>
      <c r="J42" s="216"/>
    </row>
    <row r="43" spans="1:10" s="2" customFormat="1" ht="12.95" customHeight="1">
      <c r="A43" s="13"/>
      <c r="B43" s="11" t="s">
        <v>549</v>
      </c>
      <c r="C43" s="51" t="s">
        <v>545</v>
      </c>
      <c r="D43" s="52"/>
      <c r="E43" s="53"/>
      <c r="F43" s="140">
        <v>2</v>
      </c>
      <c r="G43" s="12" t="s">
        <v>30</v>
      </c>
      <c r="H43" s="83"/>
      <c r="I43" s="83"/>
      <c r="J43" s="108"/>
    </row>
    <row r="44" spans="1:10" s="2" customFormat="1" ht="12.95" customHeight="1">
      <c r="A44" s="27"/>
      <c r="B44" s="112"/>
      <c r="C44" s="29" t="s">
        <v>551</v>
      </c>
      <c r="D44" s="30"/>
      <c r="E44" s="31"/>
      <c r="F44" s="143"/>
      <c r="G44" s="32"/>
      <c r="H44" s="79"/>
      <c r="I44" s="262"/>
      <c r="J44" s="109"/>
    </row>
    <row r="45" spans="1:10" s="2" customFormat="1" ht="12.95" customHeight="1">
      <c r="A45" s="13"/>
      <c r="B45" s="11"/>
      <c r="C45" s="51" t="s">
        <v>552</v>
      </c>
      <c r="D45" s="52"/>
      <c r="E45" s="53"/>
      <c r="F45" s="140"/>
      <c r="G45" s="12"/>
      <c r="H45" s="83"/>
      <c r="I45" s="83"/>
      <c r="J45" s="108"/>
    </row>
    <row r="46" spans="1:10" s="2" customFormat="1" ht="12.95" customHeight="1">
      <c r="A46" s="27"/>
      <c r="B46" s="127"/>
      <c r="C46" s="207" t="s">
        <v>554</v>
      </c>
      <c r="D46" s="30"/>
      <c r="E46" s="31"/>
      <c r="F46" s="387"/>
      <c r="G46" s="32"/>
      <c r="H46" s="79"/>
      <c r="I46" s="262"/>
      <c r="J46" s="34"/>
    </row>
    <row r="47" spans="1:10" s="2" customFormat="1" ht="12.95" customHeight="1">
      <c r="A47" s="13"/>
      <c r="B47" s="401" t="s">
        <v>553</v>
      </c>
      <c r="C47" s="103" t="s">
        <v>556</v>
      </c>
      <c r="D47" s="103"/>
      <c r="E47" s="104"/>
      <c r="F47" s="138">
        <v>2</v>
      </c>
      <c r="G47" s="12" t="s">
        <v>30</v>
      </c>
      <c r="H47" s="83"/>
      <c r="I47" s="83"/>
      <c r="J47" s="36"/>
    </row>
    <row r="48" spans="1:10" s="2" customFormat="1" ht="12.75" customHeight="1">
      <c r="A48" s="15"/>
      <c r="B48" s="106"/>
      <c r="C48" s="21" t="s">
        <v>555</v>
      </c>
      <c r="D48" s="22"/>
      <c r="E48" s="23"/>
      <c r="F48" s="141"/>
      <c r="G48" s="87"/>
      <c r="H48" s="76"/>
      <c r="I48" s="372"/>
      <c r="J48" s="26"/>
    </row>
    <row r="49" spans="1:10" s="2" customFormat="1" ht="12.95" customHeight="1">
      <c r="A49" s="13"/>
      <c r="B49" s="210"/>
      <c r="C49" s="51"/>
      <c r="D49" s="52"/>
      <c r="E49" s="53"/>
      <c r="F49" s="138"/>
      <c r="G49" s="12"/>
      <c r="H49" s="83"/>
      <c r="I49" s="83"/>
      <c r="J49" s="36"/>
    </row>
    <row r="50" spans="1:10" s="2" customFormat="1" ht="12.75" customHeight="1">
      <c r="A50" s="15"/>
      <c r="B50" s="131"/>
      <c r="C50" s="21" t="s">
        <v>389</v>
      </c>
      <c r="D50" s="22"/>
      <c r="E50" s="23"/>
      <c r="F50" s="141"/>
      <c r="G50" s="24"/>
      <c r="H50" s="76"/>
      <c r="I50" s="76"/>
      <c r="J50" s="77"/>
    </row>
    <row r="51" spans="1:10" s="2" customFormat="1" ht="12.95" customHeight="1">
      <c r="A51" s="15"/>
      <c r="B51" s="11" t="s">
        <v>557</v>
      </c>
      <c r="C51" s="51" t="s">
        <v>558</v>
      </c>
      <c r="D51" s="52"/>
      <c r="E51" s="53"/>
      <c r="F51" s="141">
        <v>1</v>
      </c>
      <c r="G51" s="24" t="s">
        <v>30</v>
      </c>
      <c r="H51" s="76"/>
      <c r="I51" s="76"/>
      <c r="J51" s="26"/>
    </row>
    <row r="52" spans="1:10" s="2" customFormat="1" ht="12.95" customHeight="1">
      <c r="A52" s="27"/>
      <c r="B52" s="212"/>
      <c r="C52" s="162" t="s">
        <v>389</v>
      </c>
      <c r="D52" s="105"/>
      <c r="E52" s="133"/>
      <c r="F52" s="139"/>
      <c r="G52" s="32"/>
      <c r="H52" s="79"/>
      <c r="I52" s="262"/>
      <c r="J52" s="34"/>
    </row>
    <row r="53" spans="1:10" s="2" customFormat="1" ht="12.95" customHeight="1">
      <c r="A53" s="13"/>
      <c r="B53" s="92" t="s">
        <v>559</v>
      </c>
      <c r="C53" s="222" t="s">
        <v>560</v>
      </c>
      <c r="D53" s="103"/>
      <c r="E53" s="104"/>
      <c r="F53" s="138">
        <v>1</v>
      </c>
      <c r="G53" s="12" t="s">
        <v>30</v>
      </c>
      <c r="H53" s="83"/>
      <c r="I53" s="83"/>
      <c r="J53" s="36"/>
    </row>
    <row r="54" spans="1:10" s="2" customFormat="1" ht="12.95" customHeight="1">
      <c r="A54" s="27"/>
      <c r="B54" s="112"/>
      <c r="C54" s="134" t="s">
        <v>562</v>
      </c>
      <c r="D54" s="30"/>
      <c r="E54" s="31"/>
      <c r="F54" s="387"/>
      <c r="G54" s="32"/>
      <c r="H54" s="79"/>
      <c r="I54" s="262"/>
      <c r="J54" s="34"/>
    </row>
    <row r="55" spans="1:10" s="2" customFormat="1" ht="12.95" customHeight="1">
      <c r="A55" s="13"/>
      <c r="B55" s="11" t="s">
        <v>561</v>
      </c>
      <c r="C55" s="51" t="s">
        <v>565</v>
      </c>
      <c r="D55" s="52"/>
      <c r="E55" s="53"/>
      <c r="F55" s="138">
        <v>1</v>
      </c>
      <c r="G55" s="12" t="s">
        <v>30</v>
      </c>
      <c r="H55" s="83"/>
      <c r="I55" s="83"/>
      <c r="J55" s="36"/>
    </row>
    <row r="56" spans="1:10" s="2" customFormat="1" ht="12.95" customHeight="1">
      <c r="A56" s="27"/>
      <c r="B56" s="112"/>
      <c r="C56" s="134" t="s">
        <v>563</v>
      </c>
      <c r="D56" s="30"/>
      <c r="E56" s="31"/>
      <c r="F56" s="139"/>
      <c r="G56" s="32"/>
      <c r="H56" s="79"/>
      <c r="I56" s="262"/>
      <c r="J56" s="34"/>
    </row>
    <row r="57" spans="1:10" s="2" customFormat="1" ht="12.95" customHeight="1">
      <c r="A57" s="13"/>
      <c r="B57" s="11"/>
      <c r="C57" s="102" t="s">
        <v>564</v>
      </c>
      <c r="D57" s="103"/>
      <c r="E57" s="104"/>
      <c r="F57" s="138"/>
      <c r="G57" s="12"/>
      <c r="H57" s="83"/>
      <c r="I57" s="83"/>
      <c r="J57" s="36"/>
    </row>
    <row r="58" spans="1:10" s="2" customFormat="1" ht="12.95" customHeight="1">
      <c r="A58" s="27"/>
      <c r="B58" s="86"/>
      <c r="C58" s="29" t="s">
        <v>567</v>
      </c>
      <c r="D58" s="30"/>
      <c r="E58" s="31"/>
      <c r="F58" s="139"/>
      <c r="G58" s="32"/>
      <c r="H58" s="79"/>
      <c r="I58" s="262"/>
      <c r="J58" s="34"/>
    </row>
    <row r="59" spans="1:10" s="2" customFormat="1" ht="12.95" customHeight="1">
      <c r="A59" s="13"/>
      <c r="B59" s="92" t="s">
        <v>566</v>
      </c>
      <c r="C59" s="51" t="s">
        <v>688</v>
      </c>
      <c r="D59" s="52"/>
      <c r="E59" s="53"/>
      <c r="F59" s="138">
        <v>1</v>
      </c>
      <c r="G59" s="12" t="s">
        <v>30</v>
      </c>
      <c r="H59" s="83"/>
      <c r="I59" s="83"/>
      <c r="J59" s="36"/>
    </row>
    <row r="60" spans="1:10" s="2" customFormat="1" ht="12.95" customHeight="1">
      <c r="A60" s="27"/>
      <c r="B60" s="86"/>
      <c r="C60" s="29" t="s">
        <v>567</v>
      </c>
      <c r="D60" s="30"/>
      <c r="E60" s="31"/>
      <c r="F60" s="139"/>
      <c r="G60" s="32"/>
      <c r="H60" s="79"/>
      <c r="I60" s="262"/>
      <c r="J60" s="34"/>
    </row>
    <row r="61" spans="1:10" s="2" customFormat="1" ht="12.95" customHeight="1">
      <c r="A61" s="13"/>
      <c r="B61" s="92" t="s">
        <v>568</v>
      </c>
      <c r="C61" s="51" t="s">
        <v>686</v>
      </c>
      <c r="D61" s="52"/>
      <c r="E61" s="53"/>
      <c r="F61" s="138">
        <v>2</v>
      </c>
      <c r="G61" s="12" t="s">
        <v>30</v>
      </c>
      <c r="H61" s="83"/>
      <c r="I61" s="83"/>
      <c r="J61" s="36"/>
    </row>
    <row r="62" spans="1:10" s="2" customFormat="1" ht="12.75" customHeight="1">
      <c r="A62" s="15"/>
      <c r="B62" s="413"/>
      <c r="C62" s="134" t="s">
        <v>567</v>
      </c>
      <c r="D62" s="30"/>
      <c r="E62" s="31"/>
      <c r="F62" s="141"/>
      <c r="G62" s="24"/>
      <c r="H62" s="79"/>
      <c r="I62" s="262"/>
      <c r="J62" s="26"/>
    </row>
    <row r="63" spans="1:10" s="2" customFormat="1" ht="12.95" customHeight="1">
      <c r="A63" s="15"/>
      <c r="B63" s="92" t="s">
        <v>569</v>
      </c>
      <c r="C63" s="51" t="s">
        <v>570</v>
      </c>
      <c r="D63" s="52"/>
      <c r="E63" s="53"/>
      <c r="F63" s="141">
        <v>1</v>
      </c>
      <c r="G63" s="12" t="s">
        <v>30</v>
      </c>
      <c r="H63" s="83"/>
      <c r="I63" s="83"/>
      <c r="J63" s="26"/>
    </row>
    <row r="64" spans="1:10" s="2" customFormat="1" ht="12.95" customHeight="1">
      <c r="A64" s="27"/>
      <c r="B64" s="110"/>
      <c r="C64" s="134"/>
      <c r="D64" s="30"/>
      <c r="E64" s="31"/>
      <c r="F64" s="143"/>
      <c r="G64" s="32"/>
      <c r="H64" s="79"/>
      <c r="I64" s="262"/>
      <c r="J64" s="109"/>
    </row>
    <row r="65" spans="1:10" s="2" customFormat="1" ht="12.95" customHeight="1">
      <c r="A65" s="13"/>
      <c r="B65" s="11" t="s">
        <v>571</v>
      </c>
      <c r="C65" s="51" t="s">
        <v>572</v>
      </c>
      <c r="D65" s="52"/>
      <c r="E65" s="53"/>
      <c r="F65" s="140">
        <v>2.9</v>
      </c>
      <c r="G65" s="12" t="s">
        <v>28</v>
      </c>
      <c r="H65" s="83"/>
      <c r="I65" s="83"/>
      <c r="J65" s="108"/>
    </row>
    <row r="66" spans="1:10" s="2" customFormat="1" ht="12.95" customHeight="1">
      <c r="A66" s="27"/>
      <c r="B66" s="110"/>
      <c r="C66" s="134" t="s">
        <v>575</v>
      </c>
      <c r="D66" s="30"/>
      <c r="E66" s="31"/>
      <c r="F66" s="143"/>
      <c r="G66" s="32"/>
      <c r="H66" s="79"/>
      <c r="I66" s="262"/>
      <c r="J66" s="109"/>
    </row>
    <row r="67" spans="1:10" s="2" customFormat="1" ht="12.95" customHeight="1">
      <c r="A67" s="13"/>
      <c r="B67" s="11" t="s">
        <v>573</v>
      </c>
      <c r="C67" s="51" t="s">
        <v>574</v>
      </c>
      <c r="D67" s="52"/>
      <c r="E67" s="53"/>
      <c r="F67" s="140">
        <v>8</v>
      </c>
      <c r="G67" s="12" t="s">
        <v>30</v>
      </c>
      <c r="H67" s="83"/>
      <c r="I67" s="83"/>
      <c r="J67" s="108"/>
    </row>
    <row r="68" spans="1:10" s="2" customFormat="1" ht="12.95" customHeight="1">
      <c r="A68" s="27"/>
      <c r="B68" s="110"/>
      <c r="C68" s="134"/>
      <c r="D68" s="30"/>
      <c r="E68" s="31"/>
      <c r="F68" s="143"/>
      <c r="G68" s="32"/>
      <c r="H68" s="79"/>
      <c r="I68" s="262"/>
      <c r="J68" s="109"/>
    </row>
    <row r="69" spans="1:10" s="2" customFormat="1" ht="12.95" customHeight="1">
      <c r="A69" s="13"/>
      <c r="B69" s="11" t="s">
        <v>576</v>
      </c>
      <c r="C69" s="51" t="s">
        <v>577</v>
      </c>
      <c r="D69" s="52"/>
      <c r="E69" s="53"/>
      <c r="F69" s="140">
        <v>1.1000000000000001</v>
      </c>
      <c r="G69" s="12" t="s">
        <v>72</v>
      </c>
      <c r="H69" s="83"/>
      <c r="I69" s="83"/>
      <c r="J69" s="108"/>
    </row>
    <row r="70" spans="1:10" s="2" customFormat="1" ht="12.95" customHeight="1">
      <c r="A70" s="27"/>
      <c r="B70" s="110"/>
      <c r="C70" s="29" t="s">
        <v>579</v>
      </c>
      <c r="D70" s="30"/>
      <c r="E70" s="31"/>
      <c r="F70" s="139"/>
      <c r="G70" s="32"/>
      <c r="H70" s="79"/>
      <c r="I70" s="262"/>
      <c r="J70" s="80"/>
    </row>
    <row r="71" spans="1:10" s="2" customFormat="1" ht="12.95" customHeight="1">
      <c r="A71" s="13"/>
      <c r="B71" s="11" t="s">
        <v>578</v>
      </c>
      <c r="C71" s="51" t="s">
        <v>580</v>
      </c>
      <c r="D71" s="52"/>
      <c r="E71" s="53"/>
      <c r="F71" s="138">
        <v>20.5</v>
      </c>
      <c r="G71" s="12" t="s">
        <v>28</v>
      </c>
      <c r="H71" s="83"/>
      <c r="I71" s="83"/>
      <c r="J71" s="108"/>
    </row>
    <row r="72" spans="1:10" s="2" customFormat="1" ht="12.95" customHeight="1">
      <c r="A72" s="27"/>
      <c r="B72" s="112"/>
      <c r="C72" s="29"/>
      <c r="D72" s="30"/>
      <c r="E72" s="31"/>
      <c r="F72" s="391"/>
      <c r="G72" s="32"/>
      <c r="H72" s="79"/>
      <c r="I72" s="262"/>
      <c r="J72" s="109"/>
    </row>
    <row r="73" spans="1:10" s="2" customFormat="1" ht="12.95" customHeight="1">
      <c r="A73" s="13"/>
      <c r="B73" s="11" t="s">
        <v>586</v>
      </c>
      <c r="C73" s="51" t="s">
        <v>587</v>
      </c>
      <c r="D73" s="52"/>
      <c r="E73" s="53"/>
      <c r="F73" s="140">
        <v>12</v>
      </c>
      <c r="G73" s="12" t="s">
        <v>30</v>
      </c>
      <c r="H73" s="83"/>
      <c r="I73" s="83"/>
      <c r="J73" s="108"/>
    </row>
    <row r="74" spans="1:10" s="2" customFormat="1" ht="12.95" customHeight="1">
      <c r="A74" s="27"/>
      <c r="B74" s="112"/>
      <c r="C74" s="29"/>
      <c r="D74" s="30"/>
      <c r="E74" s="31"/>
      <c r="F74" s="391"/>
      <c r="G74" s="32"/>
      <c r="H74" s="79"/>
      <c r="I74" s="262"/>
      <c r="J74" s="109"/>
    </row>
    <row r="75" spans="1:10" s="2" customFormat="1" ht="12.95" customHeight="1">
      <c r="A75" s="13"/>
      <c r="B75" s="11" t="s">
        <v>588</v>
      </c>
      <c r="C75" s="51" t="s">
        <v>420</v>
      </c>
      <c r="D75" s="52"/>
      <c r="E75" s="53"/>
      <c r="F75" s="140">
        <v>2</v>
      </c>
      <c r="G75" s="12" t="s">
        <v>30</v>
      </c>
      <c r="H75" s="83"/>
      <c r="I75" s="83"/>
      <c r="J75" s="108"/>
    </row>
    <row r="76" spans="1:10" s="2" customFormat="1" ht="12.95" customHeight="1">
      <c r="A76" s="27"/>
      <c r="B76" s="112"/>
      <c r="C76" s="29"/>
      <c r="D76" s="30"/>
      <c r="E76" s="31"/>
      <c r="F76" s="143"/>
      <c r="G76" s="32"/>
      <c r="H76" s="79"/>
      <c r="I76" s="262"/>
      <c r="J76" s="109"/>
    </row>
    <row r="77" spans="1:10" s="2" customFormat="1" ht="12.95" customHeight="1">
      <c r="A77" s="13"/>
      <c r="B77" s="11" t="s">
        <v>377</v>
      </c>
      <c r="C77" s="51" t="s">
        <v>589</v>
      </c>
      <c r="D77" s="52"/>
      <c r="E77" s="53"/>
      <c r="F77" s="140">
        <v>2</v>
      </c>
      <c r="G77" s="12" t="s">
        <v>30</v>
      </c>
      <c r="H77" s="83"/>
      <c r="I77" s="83"/>
      <c r="J77" s="108"/>
    </row>
    <row r="78" spans="1:10" s="2" customFormat="1" ht="12.75" customHeight="1">
      <c r="A78" s="15"/>
      <c r="B78" s="106"/>
      <c r="C78" s="74"/>
      <c r="D78" s="22"/>
      <c r="E78" s="23"/>
      <c r="F78" s="141"/>
      <c r="G78" s="87"/>
      <c r="H78" s="76"/>
      <c r="I78" s="372"/>
      <c r="J78" s="26"/>
    </row>
    <row r="79" spans="1:10" s="2" customFormat="1" ht="12.95" customHeight="1">
      <c r="A79" s="18"/>
      <c r="B79" s="555" t="s">
        <v>377</v>
      </c>
      <c r="C79" s="170" t="s">
        <v>590</v>
      </c>
      <c r="D79" s="88"/>
      <c r="E79" s="89"/>
      <c r="F79" s="227">
        <v>3</v>
      </c>
      <c r="G79" s="95" t="s">
        <v>30</v>
      </c>
      <c r="H79" s="215"/>
      <c r="I79" s="215"/>
      <c r="J79" s="219"/>
    </row>
    <row r="80" spans="1:10" s="2" customFormat="1" ht="12.95" customHeight="1">
      <c r="A80" s="15"/>
      <c r="B80" s="149"/>
      <c r="C80" s="21"/>
      <c r="D80" s="22"/>
      <c r="E80" s="23"/>
      <c r="F80" s="150"/>
      <c r="G80" s="24"/>
      <c r="H80" s="76"/>
      <c r="I80" s="372"/>
      <c r="J80" s="216"/>
    </row>
    <row r="81" spans="1:10" s="2" customFormat="1" ht="12.95" customHeight="1">
      <c r="A81" s="13"/>
      <c r="B81" s="11" t="s">
        <v>588</v>
      </c>
      <c r="C81" s="51" t="s">
        <v>591</v>
      </c>
      <c r="D81" s="52"/>
      <c r="E81" s="53"/>
      <c r="F81" s="140">
        <v>2</v>
      </c>
      <c r="G81" s="12" t="s">
        <v>30</v>
      </c>
      <c r="H81" s="83"/>
      <c r="I81" s="83"/>
      <c r="J81" s="108"/>
    </row>
    <row r="82" spans="1:10" s="2" customFormat="1" ht="12.95" customHeight="1">
      <c r="A82" s="27"/>
      <c r="B82" s="112"/>
      <c r="C82" s="29"/>
      <c r="D82" s="30"/>
      <c r="E82" s="31"/>
      <c r="F82" s="143"/>
      <c r="G82" s="32"/>
      <c r="H82" s="79"/>
      <c r="I82" s="262"/>
      <c r="J82" s="109"/>
    </row>
    <row r="83" spans="1:10" s="2" customFormat="1" ht="12.95" customHeight="1">
      <c r="A83" s="13"/>
      <c r="B83" s="11"/>
      <c r="C83" s="51"/>
      <c r="D83" s="52"/>
      <c r="E83" s="53"/>
      <c r="F83" s="140"/>
      <c r="G83" s="12"/>
      <c r="H83" s="83"/>
      <c r="I83" s="83"/>
      <c r="J83" s="108"/>
    </row>
    <row r="84" spans="1:10" s="2" customFormat="1" ht="12.95" customHeight="1">
      <c r="A84" s="27"/>
      <c r="B84" s="127"/>
      <c r="C84" s="207"/>
      <c r="D84" s="30"/>
      <c r="E84" s="31"/>
      <c r="F84" s="387"/>
      <c r="G84" s="32"/>
      <c r="H84" s="79"/>
      <c r="I84" s="262"/>
      <c r="J84" s="34"/>
    </row>
    <row r="85" spans="1:10" s="2" customFormat="1" ht="12.95" customHeight="1">
      <c r="A85" s="13"/>
      <c r="B85" s="401"/>
      <c r="C85" s="103"/>
      <c r="D85" s="103"/>
      <c r="E85" s="104"/>
      <c r="F85" s="138"/>
      <c r="G85" s="12"/>
      <c r="H85" s="83"/>
      <c r="I85" s="83"/>
      <c r="J85" s="36"/>
    </row>
    <row r="86" spans="1:10" s="2" customFormat="1" ht="12.75" customHeight="1">
      <c r="A86" s="15"/>
      <c r="B86" s="106"/>
      <c r="C86" s="21"/>
      <c r="D86" s="22"/>
      <c r="E86" s="23"/>
      <c r="F86" s="141"/>
      <c r="G86" s="87"/>
      <c r="H86" s="76"/>
      <c r="I86" s="372"/>
      <c r="J86" s="26"/>
    </row>
    <row r="87" spans="1:10" s="2" customFormat="1" ht="12.95" customHeight="1">
      <c r="A87" s="13"/>
      <c r="B87" s="210"/>
      <c r="C87" s="51"/>
      <c r="D87" s="52"/>
      <c r="E87" s="53"/>
      <c r="F87" s="138"/>
      <c r="G87" s="12"/>
      <c r="H87" s="83"/>
      <c r="I87" s="83"/>
      <c r="J87" s="36"/>
    </row>
    <row r="88" spans="1:10" s="2" customFormat="1" ht="12.75" customHeight="1">
      <c r="A88" s="15"/>
      <c r="B88" s="131"/>
      <c r="C88" s="21"/>
      <c r="D88" s="22"/>
      <c r="E88" s="23"/>
      <c r="F88" s="141"/>
      <c r="G88" s="24"/>
      <c r="H88" s="76"/>
      <c r="I88" s="76"/>
      <c r="J88" s="77"/>
    </row>
    <row r="89" spans="1:10" s="2" customFormat="1" ht="12.95" customHeight="1">
      <c r="A89" s="15"/>
      <c r="B89" s="11"/>
      <c r="C89" s="51"/>
      <c r="D89" s="52"/>
      <c r="E89" s="53"/>
      <c r="F89" s="141"/>
      <c r="G89" s="24"/>
      <c r="H89" s="76"/>
      <c r="I89" s="76"/>
      <c r="J89" s="26"/>
    </row>
    <row r="90" spans="1:10" s="2" customFormat="1" ht="12.95" customHeight="1">
      <c r="A90" s="27"/>
      <c r="B90" s="212"/>
      <c r="C90" s="162"/>
      <c r="D90" s="105"/>
      <c r="E90" s="133"/>
      <c r="F90" s="139"/>
      <c r="G90" s="32"/>
      <c r="H90" s="79"/>
      <c r="I90" s="262"/>
      <c r="J90" s="34"/>
    </row>
    <row r="91" spans="1:10" s="2" customFormat="1" ht="12.95" customHeight="1">
      <c r="A91" s="13"/>
      <c r="B91" s="92"/>
      <c r="C91" s="222"/>
      <c r="D91" s="103"/>
      <c r="E91" s="104"/>
      <c r="F91" s="138"/>
      <c r="G91" s="12"/>
      <c r="H91" s="83"/>
      <c r="I91" s="83"/>
      <c r="J91" s="36"/>
    </row>
    <row r="92" spans="1:10" s="2" customFormat="1" ht="12.95" customHeight="1">
      <c r="A92" s="27"/>
      <c r="B92" s="112"/>
      <c r="C92" s="134"/>
      <c r="D92" s="30"/>
      <c r="E92" s="31"/>
      <c r="F92" s="387"/>
      <c r="G92" s="32"/>
      <c r="H92" s="79"/>
      <c r="I92" s="262"/>
      <c r="J92" s="34"/>
    </row>
    <row r="93" spans="1:10" s="2" customFormat="1" ht="12.95" customHeight="1">
      <c r="A93" s="13"/>
      <c r="B93" s="11"/>
      <c r="C93" s="51"/>
      <c r="D93" s="52"/>
      <c r="E93" s="53"/>
      <c r="F93" s="138"/>
      <c r="G93" s="12"/>
      <c r="H93" s="83"/>
      <c r="I93" s="83"/>
      <c r="J93" s="36"/>
    </row>
    <row r="94" spans="1:10" s="2" customFormat="1" ht="12.95" customHeight="1">
      <c r="A94" s="27"/>
      <c r="B94" s="112"/>
      <c r="C94" s="134"/>
      <c r="D94" s="30"/>
      <c r="E94" s="31"/>
      <c r="F94" s="139"/>
      <c r="G94" s="32"/>
      <c r="H94" s="79"/>
      <c r="I94" s="262"/>
      <c r="J94" s="34"/>
    </row>
    <row r="95" spans="1:10" s="2" customFormat="1" ht="12.95" customHeight="1">
      <c r="A95" s="13"/>
      <c r="B95" s="11"/>
      <c r="C95" s="102"/>
      <c r="D95" s="103"/>
      <c r="E95" s="104"/>
      <c r="F95" s="138"/>
      <c r="G95" s="12"/>
      <c r="H95" s="83"/>
      <c r="I95" s="83"/>
      <c r="J95" s="36"/>
    </row>
    <row r="96" spans="1:10" s="2" customFormat="1" ht="12.95" customHeight="1">
      <c r="A96" s="27"/>
      <c r="B96" s="86"/>
      <c r="C96" s="29"/>
      <c r="D96" s="30"/>
      <c r="E96" s="31"/>
      <c r="F96" s="139"/>
      <c r="G96" s="32"/>
      <c r="H96" s="79"/>
      <c r="I96" s="262"/>
      <c r="J96" s="34"/>
    </row>
    <row r="97" spans="1:10" s="2" customFormat="1" ht="12.95" customHeight="1">
      <c r="A97" s="13"/>
      <c r="B97" s="92"/>
      <c r="C97" s="51"/>
      <c r="D97" s="52"/>
      <c r="E97" s="53"/>
      <c r="F97" s="138"/>
      <c r="G97" s="12"/>
      <c r="H97" s="83"/>
      <c r="I97" s="83"/>
      <c r="J97" s="36"/>
    </row>
    <row r="98" spans="1:10" s="2" customFormat="1" ht="12.95" customHeight="1">
      <c r="A98" s="27"/>
      <c r="B98" s="86"/>
      <c r="C98" s="29"/>
      <c r="D98" s="30"/>
      <c r="E98" s="31"/>
      <c r="F98" s="139"/>
      <c r="G98" s="32"/>
      <c r="H98" s="79"/>
      <c r="I98" s="262"/>
      <c r="J98" s="34"/>
    </row>
    <row r="99" spans="1:10" s="2" customFormat="1" ht="12.95" customHeight="1">
      <c r="A99" s="13"/>
      <c r="B99" s="92"/>
      <c r="C99" s="51"/>
      <c r="D99" s="52"/>
      <c r="E99" s="53"/>
      <c r="F99" s="138"/>
      <c r="G99" s="12"/>
      <c r="H99" s="83"/>
      <c r="I99" s="83"/>
      <c r="J99" s="36"/>
    </row>
    <row r="100" spans="1:10" s="2" customFormat="1" ht="12.75" customHeight="1">
      <c r="A100" s="15"/>
      <c r="B100" s="413"/>
      <c r="C100" s="134"/>
      <c r="D100" s="30"/>
      <c r="E100" s="31"/>
      <c r="F100" s="141"/>
      <c r="G100" s="24"/>
      <c r="H100" s="79"/>
      <c r="I100" s="262"/>
      <c r="J100" s="26"/>
    </row>
    <row r="101" spans="1:10" s="2" customFormat="1" ht="12.95" customHeight="1">
      <c r="A101" s="15"/>
      <c r="B101" s="92"/>
      <c r="C101" s="51"/>
      <c r="D101" s="52"/>
      <c r="E101" s="53"/>
      <c r="F101" s="141"/>
      <c r="G101" s="12"/>
      <c r="H101" s="83"/>
      <c r="I101" s="83"/>
      <c r="J101" s="26"/>
    </row>
    <row r="102" spans="1:10" s="2" customFormat="1" ht="12.95" customHeight="1">
      <c r="A102" s="27"/>
      <c r="B102" s="110"/>
      <c r="C102" s="134"/>
      <c r="D102" s="30"/>
      <c r="E102" s="31"/>
      <c r="F102" s="143"/>
      <c r="G102" s="32"/>
      <c r="H102" s="79"/>
      <c r="I102" s="262"/>
      <c r="J102" s="109"/>
    </row>
    <row r="103" spans="1:10" s="2" customFormat="1" ht="12.95" customHeight="1">
      <c r="A103" s="13"/>
      <c r="B103" s="11"/>
      <c r="C103" s="51"/>
      <c r="D103" s="52"/>
      <c r="E103" s="53"/>
      <c r="F103" s="140"/>
      <c r="G103" s="12"/>
      <c r="H103" s="83"/>
      <c r="I103" s="83"/>
      <c r="J103" s="108"/>
    </row>
    <row r="104" spans="1:10" s="2" customFormat="1" ht="12.95" customHeight="1">
      <c r="A104" s="27"/>
      <c r="B104" s="110"/>
      <c r="C104" s="134"/>
      <c r="D104" s="30"/>
      <c r="E104" s="31"/>
      <c r="F104" s="143"/>
      <c r="G104" s="32"/>
      <c r="H104" s="79"/>
      <c r="I104" s="262"/>
      <c r="J104" s="109"/>
    </row>
    <row r="105" spans="1:10" s="2" customFormat="1" ht="12.95" customHeight="1">
      <c r="A105" s="13"/>
      <c r="B105" s="11"/>
      <c r="C105" s="51"/>
      <c r="D105" s="52"/>
      <c r="E105" s="53"/>
      <c r="F105" s="140"/>
      <c r="G105" s="12"/>
      <c r="H105" s="83"/>
      <c r="I105" s="83"/>
      <c r="J105" s="108"/>
    </row>
    <row r="106" spans="1:10" s="2" customFormat="1" ht="12.95" customHeight="1">
      <c r="A106" s="27"/>
      <c r="B106" s="110"/>
      <c r="C106" s="134"/>
      <c r="D106" s="30"/>
      <c r="E106" s="31"/>
      <c r="F106" s="143"/>
      <c r="G106" s="32"/>
      <c r="H106" s="79"/>
      <c r="I106" s="262"/>
      <c r="J106" s="109"/>
    </row>
    <row r="107" spans="1:10" s="2" customFormat="1" ht="12.95" customHeight="1">
      <c r="A107" s="13"/>
      <c r="B107" s="11"/>
      <c r="C107" s="51"/>
      <c r="D107" s="52"/>
      <c r="E107" s="53"/>
      <c r="F107" s="140"/>
      <c r="G107" s="12"/>
      <c r="H107" s="83"/>
      <c r="I107" s="83"/>
      <c r="J107" s="108"/>
    </row>
    <row r="108" spans="1:10" s="2" customFormat="1" ht="12.95" customHeight="1">
      <c r="A108" s="27"/>
      <c r="B108" s="110"/>
      <c r="C108" s="29"/>
      <c r="D108" s="30"/>
      <c r="E108" s="31"/>
      <c r="F108" s="139"/>
      <c r="G108" s="32"/>
      <c r="H108" s="79"/>
      <c r="I108" s="262"/>
      <c r="J108" s="80"/>
    </row>
    <row r="109" spans="1:10" s="2" customFormat="1" ht="12.95" customHeight="1">
      <c r="A109" s="13"/>
      <c r="B109" s="11"/>
      <c r="C109" s="51"/>
      <c r="D109" s="52"/>
      <c r="E109" s="53"/>
      <c r="F109" s="138"/>
      <c r="G109" s="12"/>
      <c r="H109" s="83"/>
      <c r="I109" s="83"/>
      <c r="J109" s="36"/>
    </row>
    <row r="110" spans="1:10" s="2" customFormat="1" ht="12.95" customHeight="1">
      <c r="A110" s="27"/>
      <c r="B110" s="112"/>
      <c r="C110" s="29"/>
      <c r="D110" s="30"/>
      <c r="E110" s="31"/>
      <c r="F110" s="391"/>
      <c r="G110" s="32"/>
      <c r="H110" s="79"/>
      <c r="I110" s="262"/>
      <c r="J110" s="109"/>
    </row>
    <row r="111" spans="1:10" s="2" customFormat="1" ht="12.95" customHeight="1">
      <c r="A111" s="13"/>
      <c r="B111" s="11"/>
      <c r="C111" s="51"/>
      <c r="D111" s="52"/>
      <c r="E111" s="53"/>
      <c r="F111" s="140"/>
      <c r="G111" s="12"/>
      <c r="H111" s="83"/>
      <c r="I111" s="83"/>
      <c r="J111" s="108"/>
    </row>
    <row r="112" spans="1:10" s="2" customFormat="1" ht="12.95" customHeight="1">
      <c r="A112" s="27"/>
      <c r="B112" s="112"/>
      <c r="C112" s="29"/>
      <c r="D112" s="30"/>
      <c r="E112" s="31"/>
      <c r="F112" s="391"/>
      <c r="G112" s="32"/>
      <c r="H112" s="79"/>
      <c r="I112" s="262"/>
      <c r="J112" s="109"/>
    </row>
    <row r="113" spans="1:10" s="2" customFormat="1" ht="12.95" customHeight="1">
      <c r="A113" s="13"/>
      <c r="B113" s="11"/>
      <c r="C113" s="51"/>
      <c r="D113" s="52"/>
      <c r="E113" s="53"/>
      <c r="F113" s="140"/>
      <c r="G113" s="12"/>
      <c r="H113" s="83"/>
      <c r="I113" s="83"/>
      <c r="J113" s="108"/>
    </row>
    <row r="114" spans="1:10" s="2" customFormat="1" ht="12.95" customHeight="1">
      <c r="A114" s="27"/>
      <c r="B114" s="112"/>
      <c r="C114" s="29"/>
      <c r="D114" s="30"/>
      <c r="E114" s="31"/>
      <c r="F114" s="143"/>
      <c r="G114" s="32"/>
      <c r="H114" s="79"/>
      <c r="I114" s="262"/>
      <c r="J114" s="109"/>
    </row>
    <row r="115" spans="1:10" s="2" customFormat="1" ht="12.95" customHeight="1">
      <c r="A115" s="13"/>
      <c r="B115" s="11"/>
      <c r="C115" s="51"/>
      <c r="D115" s="52"/>
      <c r="E115" s="53"/>
      <c r="F115" s="140"/>
      <c r="G115" s="12"/>
      <c r="H115" s="83"/>
      <c r="I115" s="83"/>
      <c r="J115" s="108"/>
    </row>
    <row r="116" spans="1:10" s="2" customFormat="1" ht="12.75" customHeight="1">
      <c r="A116" s="15"/>
      <c r="B116" s="106"/>
      <c r="C116" s="74"/>
      <c r="D116" s="22"/>
      <c r="E116" s="23"/>
      <c r="F116" s="141"/>
      <c r="G116" s="87"/>
      <c r="H116" s="76"/>
      <c r="I116" s="372"/>
      <c r="J116" s="26"/>
    </row>
    <row r="117" spans="1:10" s="2" customFormat="1" ht="12.95" customHeight="1">
      <c r="A117" s="18"/>
      <c r="B117" s="386" t="s">
        <v>46</v>
      </c>
      <c r="C117" s="170"/>
      <c r="D117" s="88"/>
      <c r="E117" s="89"/>
      <c r="F117" s="227"/>
      <c r="G117" s="95"/>
      <c r="H117" s="215"/>
      <c r="I117" s="215"/>
      <c r="J117" s="90"/>
    </row>
  </sheetData>
  <phoneticPr fontId="9"/>
  <dataValidations disablePrompts="1" count="3">
    <dataValidation type="list" allowBlank="1" showInputMessage="1" showErrorMessage="1" sqref="G40" xr:uid="{00000000-0002-0000-1600-000001000000}">
      <formula1>"㎡,ｍ,箇所,式,日,本,台"</formula1>
    </dataValidation>
    <dataValidation type="list" allowBlank="1" showInputMessage="1" showErrorMessage="1" sqref="G7" xr:uid="{00000000-0002-0000-1600-000002000000}">
      <formula1>"ｍ,㎡,ｍ3,式,箇所,個,枚,本,kg,人"</formula1>
    </dataValidation>
    <dataValidation type="list" allowBlank="1" showInputMessage="1" showErrorMessage="1" sqref="G37 G39 G33 G31 G35 G41 G28:G29 G43 G47 G51 G53 G55 G57 G59 G77 G61 G65 G67 G69 G71 G73 G75 G63 G81 G85 G89 G91 G93 G95 G97 G115 G99 G103 G105 G107 G109 G111 G113 G101 G79" xr:uid="{00000000-0002-0000-1600-000003000000}">
      <formula1>"ｍ,ｍ2,ｍ3,式,箇所,個,枚,本,kg,人,台"</formula1>
    </dataValidation>
  </dataValidations>
  <printOptions horizontalCentered="1" verticalCentered="1"/>
  <pageMargins left="0.39370078740157483" right="0.39370078740157483" top="0.59055118110236227" bottom="0.39370078740157483" header="0.59055118110236227" footer="0.11811023622047245"/>
  <pageSetup paperSize="9" firstPageNumber="23" orientation="landscape" blackAndWhite="1" horizontalDpi="300" verticalDpi="300" r:id="rId1"/>
  <headerFooter alignWithMargins="0">
    <oddFooter>&amp;RNo.&amp;P</oddFooter>
  </headerFooter>
  <rowBreaks count="2" manualBreakCount="2">
    <brk id="41" max="9" man="1"/>
    <brk id="79"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J42"/>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33" sqref="J33"/>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2"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5"/>
      <c r="G1" s="55"/>
      <c r="H1" s="55"/>
      <c r="I1" s="55"/>
      <c r="J1" s="55"/>
    </row>
    <row r="2" spans="1:10" s="2" customFormat="1" ht="12.95" customHeight="1">
      <c r="A2" s="58"/>
      <c r="B2" s="59"/>
      <c r="C2" s="60"/>
      <c r="D2" s="61"/>
      <c r="E2" s="62"/>
      <c r="F2" s="59"/>
      <c r="G2" s="59"/>
      <c r="H2" s="59"/>
      <c r="I2" s="59"/>
      <c r="J2" s="64"/>
    </row>
    <row r="3" spans="1:10" s="2" customFormat="1" ht="12.95" customHeight="1">
      <c r="A3" s="18" t="s">
        <v>1</v>
      </c>
      <c r="B3" s="95" t="s">
        <v>14</v>
      </c>
      <c r="C3" s="65" t="s">
        <v>15</v>
      </c>
      <c r="D3" s="66"/>
      <c r="E3" s="67"/>
      <c r="F3" s="95" t="s">
        <v>16</v>
      </c>
      <c r="G3" s="95" t="s">
        <v>17</v>
      </c>
      <c r="H3" s="69" t="s">
        <v>18</v>
      </c>
      <c r="I3" s="69" t="s">
        <v>19</v>
      </c>
      <c r="J3" s="96" t="s">
        <v>20</v>
      </c>
    </row>
    <row r="4" spans="1:10" s="2" customFormat="1" ht="12.95" customHeight="1">
      <c r="A4" s="19"/>
      <c r="B4" s="94"/>
      <c r="C4" s="70"/>
      <c r="D4" s="71"/>
      <c r="E4" s="72"/>
      <c r="F4" s="98"/>
      <c r="G4" s="94"/>
      <c r="H4" s="73"/>
      <c r="I4" s="73"/>
      <c r="J4" s="97"/>
    </row>
    <row r="5" spans="1:10" s="2" customFormat="1" ht="12.95" customHeight="1">
      <c r="A5" s="15" t="s">
        <v>31</v>
      </c>
      <c r="B5" s="24" t="s">
        <v>104</v>
      </c>
      <c r="C5" s="74"/>
      <c r="D5" s="22"/>
      <c r="E5" s="23"/>
      <c r="F5" s="99"/>
      <c r="G5" s="24"/>
      <c r="H5" s="76"/>
      <c r="I5" s="76"/>
      <c r="J5" s="77"/>
    </row>
    <row r="6" spans="1:10" s="2" customFormat="1" ht="12.95" customHeight="1">
      <c r="A6" s="27"/>
      <c r="B6" s="28"/>
      <c r="C6" s="180"/>
      <c r="D6" s="30"/>
      <c r="E6" s="31"/>
      <c r="F6" s="100"/>
      <c r="G6" s="32"/>
      <c r="H6" s="79"/>
      <c r="I6" s="79"/>
      <c r="J6" s="80"/>
    </row>
    <row r="7" spans="1:10" s="2" customFormat="1" ht="12.95" customHeight="1">
      <c r="A7" s="13"/>
      <c r="B7" s="12"/>
      <c r="C7" s="81"/>
      <c r="D7" s="52"/>
      <c r="E7" s="53"/>
      <c r="F7" s="101"/>
      <c r="G7" s="12"/>
      <c r="H7" s="83"/>
      <c r="I7" s="83"/>
      <c r="J7" s="159"/>
    </row>
    <row r="8" spans="1:10" s="2" customFormat="1" ht="12.95" customHeight="1">
      <c r="A8" s="27"/>
      <c r="B8" s="86"/>
      <c r="C8" s="29" t="s">
        <v>628</v>
      </c>
      <c r="D8" s="30"/>
      <c r="E8" s="31"/>
      <c r="F8" s="387"/>
      <c r="G8" s="32"/>
      <c r="H8" s="262"/>
      <c r="I8" s="388"/>
      <c r="J8" s="109"/>
    </row>
    <row r="9" spans="1:10" s="2" customFormat="1" ht="12.95" customHeight="1">
      <c r="A9" s="13"/>
      <c r="B9" s="92" t="s">
        <v>627</v>
      </c>
      <c r="C9" s="51" t="s">
        <v>629</v>
      </c>
      <c r="D9" s="52"/>
      <c r="E9" s="53"/>
      <c r="F9" s="389">
        <v>745</v>
      </c>
      <c r="G9" s="12" t="s">
        <v>72</v>
      </c>
      <c r="H9" s="83"/>
      <c r="I9" s="390"/>
      <c r="J9" s="108"/>
    </row>
    <row r="10" spans="1:10" s="2" customFormat="1" ht="12.95" customHeight="1">
      <c r="A10" s="27"/>
      <c r="B10" s="86"/>
      <c r="C10" s="29"/>
      <c r="D10" s="30"/>
      <c r="E10" s="31"/>
      <c r="F10" s="100"/>
      <c r="G10" s="32"/>
      <c r="H10" s="79"/>
      <c r="I10" s="262"/>
      <c r="J10" s="109"/>
    </row>
    <row r="11" spans="1:10" s="2" customFormat="1" ht="12.95" customHeight="1">
      <c r="A11" s="13"/>
      <c r="B11" s="92" t="s">
        <v>630</v>
      </c>
      <c r="C11" s="51" t="s">
        <v>631</v>
      </c>
      <c r="D11" s="84"/>
      <c r="E11" s="85"/>
      <c r="F11" s="138">
        <v>10.5</v>
      </c>
      <c r="G11" s="12" t="s">
        <v>28</v>
      </c>
      <c r="H11" s="83"/>
      <c r="I11" s="390"/>
      <c r="J11" s="108"/>
    </row>
    <row r="12" spans="1:10" s="2" customFormat="1" ht="12.95" customHeight="1">
      <c r="A12" s="27"/>
      <c r="B12" s="86"/>
      <c r="C12" s="29"/>
      <c r="D12" s="30"/>
      <c r="E12" s="31"/>
      <c r="F12" s="100"/>
      <c r="G12" s="32"/>
      <c r="H12" s="79"/>
      <c r="I12" s="262"/>
      <c r="J12" s="109"/>
    </row>
    <row r="13" spans="1:10" s="2" customFormat="1" ht="12.95" customHeight="1">
      <c r="A13" s="13"/>
      <c r="B13" s="92" t="s">
        <v>632</v>
      </c>
      <c r="C13" s="51" t="s">
        <v>633</v>
      </c>
      <c r="D13" s="52"/>
      <c r="E13" s="53"/>
      <c r="F13" s="138">
        <v>1</v>
      </c>
      <c r="G13" s="12" t="s">
        <v>25</v>
      </c>
      <c r="H13" s="83"/>
      <c r="I13" s="390"/>
      <c r="J13" s="108" t="s">
        <v>723</v>
      </c>
    </row>
    <row r="14" spans="1:10" s="2" customFormat="1" ht="12.95" customHeight="1">
      <c r="A14" s="27"/>
      <c r="B14" s="28"/>
      <c r="C14" s="29"/>
      <c r="D14" s="30"/>
      <c r="E14" s="31"/>
      <c r="F14" s="100"/>
      <c r="G14" s="32"/>
      <c r="H14" s="79"/>
      <c r="I14" s="262"/>
      <c r="J14" s="109"/>
    </row>
    <row r="15" spans="1:10" s="2" customFormat="1" ht="12.75" customHeight="1">
      <c r="A15" s="13"/>
      <c r="B15" s="11" t="s">
        <v>634</v>
      </c>
      <c r="C15" s="51" t="s">
        <v>635</v>
      </c>
      <c r="D15" s="52"/>
      <c r="E15" s="53"/>
      <c r="F15" s="138">
        <v>1</v>
      </c>
      <c r="G15" s="12" t="s">
        <v>25</v>
      </c>
      <c r="H15" s="83"/>
      <c r="I15" s="390"/>
      <c r="J15" s="108" t="s">
        <v>724</v>
      </c>
    </row>
    <row r="16" spans="1:10" s="2" customFormat="1" ht="12.95" customHeight="1">
      <c r="A16" s="27"/>
      <c r="B16" s="28"/>
      <c r="C16" s="29" t="s">
        <v>638</v>
      </c>
      <c r="D16" s="30"/>
      <c r="E16" s="31"/>
      <c r="F16" s="100"/>
      <c r="G16" s="32"/>
      <c r="H16" s="79"/>
      <c r="I16" s="262"/>
      <c r="J16" s="109"/>
    </row>
    <row r="17" spans="1:10" s="2" customFormat="1" ht="12.95" customHeight="1">
      <c r="A17" s="13"/>
      <c r="B17" s="11" t="s">
        <v>636</v>
      </c>
      <c r="C17" s="51" t="s">
        <v>637</v>
      </c>
      <c r="D17" s="52"/>
      <c r="E17" s="53"/>
      <c r="F17" s="138">
        <v>1</v>
      </c>
      <c r="G17" s="12" t="s">
        <v>25</v>
      </c>
      <c r="H17" s="83"/>
      <c r="I17" s="390"/>
      <c r="J17" s="108"/>
    </row>
    <row r="18" spans="1:10" s="2" customFormat="1" ht="12.95" customHeight="1">
      <c r="A18" s="27"/>
      <c r="B18" s="28"/>
      <c r="C18" s="29" t="s">
        <v>640</v>
      </c>
      <c r="D18" s="30"/>
      <c r="E18" s="31"/>
      <c r="F18" s="100"/>
      <c r="G18" s="32"/>
      <c r="H18" s="79"/>
      <c r="I18" s="262"/>
      <c r="J18" s="109"/>
    </row>
    <row r="19" spans="1:10" s="2" customFormat="1" ht="12.95" customHeight="1">
      <c r="A19" s="13"/>
      <c r="B19" s="11" t="s">
        <v>639</v>
      </c>
      <c r="C19" s="51" t="s">
        <v>641</v>
      </c>
      <c r="D19" s="52"/>
      <c r="E19" s="53"/>
      <c r="F19" s="138">
        <v>1</v>
      </c>
      <c r="G19" s="12" t="s">
        <v>25</v>
      </c>
      <c r="H19" s="83"/>
      <c r="I19" s="390"/>
      <c r="J19" s="108" t="s">
        <v>725</v>
      </c>
    </row>
    <row r="20" spans="1:10" s="2" customFormat="1" ht="12.95" customHeight="1">
      <c r="A20" s="27"/>
      <c r="B20" s="28"/>
      <c r="C20" s="29"/>
      <c r="D20" s="30"/>
      <c r="E20" s="31"/>
      <c r="F20" s="139"/>
      <c r="G20" s="32"/>
      <c r="H20" s="79"/>
      <c r="I20" s="388"/>
      <c r="J20" s="109"/>
    </row>
    <row r="21" spans="1:10" s="2" customFormat="1" ht="12.95" customHeight="1">
      <c r="A21" s="13"/>
      <c r="B21" s="11"/>
      <c r="C21" s="51"/>
      <c r="D21" s="52"/>
      <c r="E21" s="53"/>
      <c r="F21" s="138"/>
      <c r="G21" s="12"/>
      <c r="H21" s="83"/>
      <c r="I21" s="390"/>
      <c r="J21" s="108"/>
    </row>
    <row r="22" spans="1:10" s="2" customFormat="1" ht="12.95" customHeight="1">
      <c r="A22" s="27"/>
      <c r="B22" s="28"/>
      <c r="C22" s="29"/>
      <c r="D22" s="30"/>
      <c r="E22" s="31"/>
      <c r="F22" s="139"/>
      <c r="G22" s="32"/>
      <c r="H22" s="79"/>
      <c r="I22" s="388"/>
      <c r="J22" s="109"/>
    </row>
    <row r="23" spans="1:10" s="2" customFormat="1" ht="12.95" customHeight="1">
      <c r="A23" s="13"/>
      <c r="B23" s="11"/>
      <c r="C23" s="51"/>
      <c r="D23" s="52"/>
      <c r="E23" s="53"/>
      <c r="F23" s="138"/>
      <c r="G23" s="12"/>
      <c r="H23" s="83"/>
      <c r="I23" s="390"/>
      <c r="J23" s="108"/>
    </row>
    <row r="24" spans="1:10" s="2" customFormat="1" ht="12.95" customHeight="1">
      <c r="A24" s="27"/>
      <c r="B24" s="28"/>
      <c r="C24" s="29"/>
      <c r="D24" s="30"/>
      <c r="E24" s="31"/>
      <c r="F24" s="139"/>
      <c r="G24" s="32"/>
      <c r="H24" s="79"/>
      <c r="I24" s="388"/>
      <c r="J24" s="109"/>
    </row>
    <row r="25" spans="1:10" s="2" customFormat="1" ht="12.95" customHeight="1">
      <c r="A25" s="13"/>
      <c r="B25" s="11" t="s">
        <v>642</v>
      </c>
      <c r="C25" s="51" t="s">
        <v>643</v>
      </c>
      <c r="D25" s="52"/>
      <c r="E25" s="53"/>
      <c r="F25" s="138">
        <v>149</v>
      </c>
      <c r="G25" s="12" t="s">
        <v>27</v>
      </c>
      <c r="H25" s="83"/>
      <c r="I25" s="390"/>
      <c r="J25" s="108"/>
    </row>
    <row r="26" spans="1:10" s="2" customFormat="1" ht="12.95" customHeight="1">
      <c r="A26" s="27"/>
      <c r="B26" s="28"/>
      <c r="C26" s="29"/>
      <c r="D26" s="30"/>
      <c r="E26" s="31"/>
      <c r="F26" s="139"/>
      <c r="G26" s="32"/>
      <c r="H26" s="79"/>
      <c r="I26" s="388"/>
      <c r="J26" s="109"/>
    </row>
    <row r="27" spans="1:10" s="2" customFormat="1" ht="12.95" customHeight="1">
      <c r="A27" s="13"/>
      <c r="B27" s="11" t="s">
        <v>645</v>
      </c>
      <c r="C27" s="51" t="s">
        <v>644</v>
      </c>
      <c r="D27" s="52"/>
      <c r="E27" s="53"/>
      <c r="F27" s="138">
        <v>1.8</v>
      </c>
      <c r="G27" s="12" t="s">
        <v>27</v>
      </c>
      <c r="H27" s="83"/>
      <c r="I27" s="390"/>
      <c r="J27" s="108"/>
    </row>
    <row r="28" spans="1:10" s="2" customFormat="1" ht="12.95" customHeight="1">
      <c r="A28" s="27"/>
      <c r="B28" s="28"/>
      <c r="C28" s="29"/>
      <c r="D28" s="30"/>
      <c r="E28" s="31"/>
      <c r="F28" s="139"/>
      <c r="G28" s="32"/>
      <c r="H28" s="79"/>
      <c r="I28" s="388"/>
      <c r="J28" s="109"/>
    </row>
    <row r="29" spans="1:10" s="2" customFormat="1" ht="12.95" customHeight="1">
      <c r="A29" s="13"/>
      <c r="B29" s="11" t="s">
        <v>646</v>
      </c>
      <c r="C29" s="51"/>
      <c r="D29" s="52"/>
      <c r="E29" s="53"/>
      <c r="F29" s="138">
        <v>0.4</v>
      </c>
      <c r="G29" s="12" t="s">
        <v>72</v>
      </c>
      <c r="H29" s="83"/>
      <c r="I29" s="83"/>
      <c r="J29" s="108"/>
    </row>
    <row r="30" spans="1:10" s="2" customFormat="1" ht="12.95" customHeight="1">
      <c r="A30" s="27"/>
      <c r="B30" s="28"/>
      <c r="C30" s="29"/>
      <c r="D30" s="30"/>
      <c r="E30" s="31"/>
      <c r="F30" s="139"/>
      <c r="G30" s="32"/>
      <c r="H30" s="79"/>
      <c r="I30" s="79"/>
      <c r="J30" s="109"/>
    </row>
    <row r="31" spans="1:10" s="2" customFormat="1" ht="12.95" customHeight="1">
      <c r="A31" s="13"/>
      <c r="B31" s="11" t="s">
        <v>188</v>
      </c>
      <c r="C31" s="51" t="s">
        <v>189</v>
      </c>
      <c r="D31" s="52"/>
      <c r="E31" s="53"/>
      <c r="F31" s="138">
        <v>151</v>
      </c>
      <c r="G31" s="12" t="s">
        <v>27</v>
      </c>
      <c r="H31" s="83"/>
      <c r="I31" s="83"/>
      <c r="J31" s="108" t="s">
        <v>726</v>
      </c>
    </row>
    <row r="32" spans="1:10" s="2" customFormat="1" ht="12.95" customHeight="1">
      <c r="A32" s="27"/>
      <c r="B32" s="28"/>
      <c r="C32" s="29"/>
      <c r="D32" s="30"/>
      <c r="E32" s="31"/>
      <c r="F32" s="139"/>
      <c r="G32" s="32"/>
      <c r="H32" s="79"/>
      <c r="I32" s="79"/>
      <c r="J32" s="109"/>
    </row>
    <row r="33" spans="1:10" s="2" customFormat="1" ht="12.95" customHeight="1">
      <c r="A33" s="13"/>
      <c r="B33" s="11" t="s">
        <v>190</v>
      </c>
      <c r="C33" s="51" t="s">
        <v>191</v>
      </c>
      <c r="D33" s="52"/>
      <c r="E33" s="53"/>
      <c r="F33" s="138">
        <v>151</v>
      </c>
      <c r="G33" s="12" t="s">
        <v>27</v>
      </c>
      <c r="H33" s="83"/>
      <c r="I33" s="83"/>
      <c r="J33" s="108"/>
    </row>
    <row r="34" spans="1:10" s="2" customFormat="1" ht="12.95" customHeight="1">
      <c r="A34" s="27"/>
      <c r="B34" s="28"/>
      <c r="C34" s="29"/>
      <c r="D34" s="30"/>
      <c r="E34" s="31"/>
      <c r="F34" s="196"/>
      <c r="G34" s="32"/>
      <c r="H34" s="79"/>
      <c r="I34" s="79"/>
      <c r="J34" s="109"/>
    </row>
    <row r="35" spans="1:10" s="2" customFormat="1" ht="12.95" customHeight="1">
      <c r="A35" s="13"/>
      <c r="B35" s="11" t="s">
        <v>138</v>
      </c>
      <c r="C35" s="51"/>
      <c r="D35" s="52"/>
      <c r="E35" s="53"/>
      <c r="F35" s="571">
        <v>1</v>
      </c>
      <c r="G35" s="12" t="s">
        <v>25</v>
      </c>
      <c r="H35" s="83"/>
      <c r="I35" s="83"/>
      <c r="J35" s="108"/>
    </row>
    <row r="36" spans="1:10" s="2" customFormat="1" ht="12.95" customHeight="1">
      <c r="A36" s="27"/>
      <c r="B36" s="28"/>
      <c r="C36" s="29"/>
      <c r="D36" s="30"/>
      <c r="E36" s="31"/>
      <c r="F36" s="139"/>
      <c r="G36" s="32"/>
      <c r="H36" s="79"/>
      <c r="I36" s="388"/>
      <c r="J36" s="109"/>
    </row>
    <row r="37" spans="1:10" s="2" customFormat="1" ht="12.95" customHeight="1">
      <c r="A37" s="13"/>
      <c r="B37" s="11"/>
      <c r="C37" s="51"/>
      <c r="D37" s="52"/>
      <c r="E37" s="53"/>
      <c r="F37" s="138"/>
      <c r="G37" s="12"/>
      <c r="H37" s="83"/>
      <c r="I37" s="390"/>
      <c r="J37" s="108"/>
    </row>
    <row r="38" spans="1:10" s="2" customFormat="1" ht="12.95" customHeight="1">
      <c r="A38" s="27"/>
      <c r="B38" s="28"/>
      <c r="C38" s="29"/>
      <c r="D38" s="30"/>
      <c r="E38" s="31"/>
      <c r="F38" s="139"/>
      <c r="G38" s="32"/>
      <c r="H38" s="79"/>
      <c r="I38" s="79"/>
      <c r="J38" s="109"/>
    </row>
    <row r="39" spans="1:10" s="2" customFormat="1" ht="12.95" customHeight="1">
      <c r="A39" s="13"/>
      <c r="B39" s="11"/>
      <c r="C39" s="51"/>
      <c r="D39" s="52"/>
      <c r="E39" s="53"/>
      <c r="F39" s="138"/>
      <c r="G39" s="12"/>
      <c r="H39" s="83"/>
      <c r="I39" s="83"/>
      <c r="J39" s="108"/>
    </row>
    <row r="40" spans="1:10" s="2" customFormat="1" ht="12.75" customHeight="1">
      <c r="A40" s="15"/>
      <c r="B40" s="106"/>
      <c r="C40" s="74"/>
      <c r="D40" s="22"/>
      <c r="E40" s="23"/>
      <c r="F40" s="354"/>
      <c r="G40" s="87"/>
      <c r="H40" s="355"/>
      <c r="I40" s="361"/>
      <c r="J40" s="26"/>
    </row>
    <row r="41" spans="1:10" s="2" customFormat="1" ht="12.95" customHeight="1">
      <c r="A41" s="18"/>
      <c r="B41" s="95" t="s">
        <v>7</v>
      </c>
      <c r="C41" s="170"/>
      <c r="D41" s="88"/>
      <c r="E41" s="89"/>
      <c r="F41" s="227"/>
      <c r="G41" s="95"/>
      <c r="H41" s="215"/>
      <c r="I41" s="215"/>
      <c r="J41" s="96"/>
    </row>
    <row r="42" spans="1:10">
      <c r="B42" s="234"/>
      <c r="C42" s="21"/>
      <c r="D42" s="22"/>
      <c r="E42" s="23"/>
      <c r="F42" s="411"/>
      <c r="G42" s="24"/>
      <c r="H42" s="355"/>
      <c r="I42" s="355"/>
    </row>
  </sheetData>
  <phoneticPr fontId="9"/>
  <dataValidations disablePrompts="1" count="2">
    <dataValidation type="list" allowBlank="1" showInputMessage="1" showErrorMessage="1" sqref="G15 G17 G39 G19 G9 G25 G23 G21 G11 G13 G27 G29 G37 G33 G41 G31" xr:uid="{00000000-0002-0000-1900-000000000000}">
      <formula1>"ｍ,㎡,ｍ3,式,箇所,個,枚,本,kg,人,台"</formula1>
    </dataValidation>
    <dataValidation type="list" allowBlank="1" showInputMessage="1" showErrorMessage="1" sqref="G7" xr:uid="{00000000-0002-0000-1900-000001000000}">
      <formula1>"ｍ,㎡,ｍ3,式,箇所,個,枚,本,kg,人"</formula1>
    </dataValidation>
  </dataValidations>
  <printOptions horizontalCentered="1" verticalCentered="1"/>
  <pageMargins left="0.39370078740157483" right="0.39370078740157483" top="0.59055118110236227" bottom="0.39370078740157483" header="0.59055118110236227" footer="0.11811023622047245"/>
  <pageSetup paperSize="9" firstPageNumber="46" orientation="landscape" blackAndWhite="1" horizontalDpi="300" verticalDpi="300" r:id="rId1"/>
  <headerFooter alignWithMargins="0">
    <oddFooter>&amp;RNo.&amp;P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48"/>
  <sheetViews>
    <sheetView showGridLines="0" showZeros="0" view="pageBreakPreview" zoomScaleNormal="100" zoomScaleSheetLayoutView="100" workbookViewId="0">
      <selection activeCell="H43" sqref="H43"/>
    </sheetView>
  </sheetViews>
  <sheetFormatPr defaultRowHeight="13.5"/>
  <cols>
    <col min="1" max="1" width="5.7109375" style="2" customWidth="1"/>
    <col min="2" max="2" width="28.7109375" style="2" customWidth="1"/>
    <col min="3" max="3" width="35.7109375" style="2" customWidth="1"/>
    <col min="4" max="4" width="13.7109375" style="10" customWidth="1"/>
    <col min="5" max="5" width="6.7109375" style="2" customWidth="1"/>
    <col min="6" max="6" width="16.7109375" style="9" customWidth="1"/>
    <col min="7" max="7" width="23.7109375" style="9" customWidth="1"/>
    <col min="8" max="8" width="24.5703125" style="2" customWidth="1"/>
    <col min="9" max="16384" width="9.140625" style="487"/>
  </cols>
  <sheetData>
    <row r="1" spans="1:10" s="2" customFormat="1" ht="24" customHeight="1">
      <c r="A1" s="54" t="s">
        <v>22</v>
      </c>
      <c r="B1" s="55"/>
      <c r="C1" s="55"/>
      <c r="D1" s="55"/>
      <c r="E1" s="55"/>
      <c r="F1" s="56"/>
      <c r="G1" s="55"/>
      <c r="H1" s="120"/>
    </row>
    <row r="2" spans="1:10" s="2" customFormat="1" ht="12.95" customHeight="1">
      <c r="A2" s="273"/>
      <c r="B2" s="6"/>
      <c r="C2" s="435"/>
      <c r="D2" s="7"/>
      <c r="E2" s="8"/>
      <c r="F2" s="8"/>
      <c r="G2" s="8"/>
      <c r="H2" s="436"/>
      <c r="J2" s="5"/>
    </row>
    <row r="3" spans="1:10" s="2" customFormat="1" ht="12.95" customHeight="1" thickBot="1">
      <c r="A3" s="437"/>
      <c r="B3" s="438" t="s">
        <v>2</v>
      </c>
      <c r="C3" s="438" t="s">
        <v>11</v>
      </c>
      <c r="D3" s="439" t="s">
        <v>3</v>
      </c>
      <c r="E3" s="438" t="s">
        <v>4</v>
      </c>
      <c r="F3" s="440" t="s">
        <v>5</v>
      </c>
      <c r="G3" s="440" t="s">
        <v>6</v>
      </c>
      <c r="H3" s="441" t="s">
        <v>10</v>
      </c>
      <c r="J3" s="3"/>
    </row>
    <row r="4" spans="1:10" s="2" customFormat="1" ht="12.95" customHeight="1" thickTop="1">
      <c r="A4" s="490"/>
      <c r="B4" s="446"/>
      <c r="C4" s="444"/>
      <c r="D4" s="491"/>
      <c r="E4" s="446"/>
      <c r="F4" s="447"/>
      <c r="G4" s="447">
        <f>TRUNC(D4*F4)</f>
        <v>0</v>
      </c>
      <c r="H4" s="492"/>
      <c r="J4" s="3"/>
    </row>
    <row r="5" spans="1:10" s="2" customFormat="1" ht="12.95" customHeight="1">
      <c r="A5" s="41" t="s">
        <v>687</v>
      </c>
      <c r="B5" s="459" t="s">
        <v>12</v>
      </c>
      <c r="C5" s="459"/>
      <c r="D5" s="493"/>
      <c r="E5" s="454"/>
      <c r="F5" s="455"/>
      <c r="G5" s="455"/>
      <c r="H5" s="492"/>
      <c r="J5" s="3"/>
    </row>
    <row r="6" spans="1:10" s="2" customFormat="1" ht="12.95" customHeight="1">
      <c r="A6" s="442"/>
      <c r="B6" s="444"/>
      <c r="C6" s="444"/>
      <c r="D6" s="491"/>
      <c r="E6" s="446"/>
      <c r="F6" s="447"/>
      <c r="G6" s="469"/>
      <c r="H6" s="494"/>
      <c r="J6" s="3"/>
    </row>
    <row r="7" spans="1:10" s="2" customFormat="1" ht="12.95" customHeight="1">
      <c r="A7" s="450"/>
      <c r="B7" s="444"/>
      <c r="C7" s="459"/>
      <c r="D7" s="493"/>
      <c r="E7" s="454"/>
      <c r="F7" s="455"/>
      <c r="G7" s="496"/>
      <c r="H7" s="497"/>
      <c r="J7" s="3"/>
    </row>
    <row r="8" spans="1:10" s="2" customFormat="1" ht="12.95" customHeight="1">
      <c r="A8" s="442"/>
      <c r="B8" s="466"/>
      <c r="C8" s="444"/>
      <c r="D8" s="498"/>
      <c r="E8" s="446"/>
      <c r="F8" s="499"/>
      <c r="G8" s="500"/>
      <c r="H8" s="501"/>
      <c r="J8" s="3"/>
    </row>
    <row r="9" spans="1:10" s="2" customFormat="1" ht="12.95" customHeight="1">
      <c r="A9" s="41">
        <v>1</v>
      </c>
      <c r="B9" s="40" t="s">
        <v>24</v>
      </c>
      <c r="C9" s="459"/>
      <c r="D9" s="502">
        <v>1</v>
      </c>
      <c r="E9" s="454" t="s">
        <v>0</v>
      </c>
      <c r="F9" s="503"/>
      <c r="G9" s="496"/>
      <c r="H9" s="583"/>
      <c r="J9" s="3"/>
    </row>
    <row r="10" spans="1:10" s="2" customFormat="1" ht="12.95" customHeight="1">
      <c r="A10" s="442"/>
      <c r="B10" s="466"/>
      <c r="C10" s="444"/>
      <c r="D10" s="498"/>
      <c r="E10" s="446"/>
      <c r="F10" s="499"/>
      <c r="G10" s="16"/>
      <c r="H10" s="504"/>
      <c r="J10" s="3"/>
    </row>
    <row r="11" spans="1:10" s="2" customFormat="1" ht="12.95" customHeight="1">
      <c r="A11" s="450"/>
      <c r="B11" s="459"/>
      <c r="C11" s="459"/>
      <c r="D11" s="502"/>
      <c r="E11" s="454"/>
      <c r="F11" s="503"/>
      <c r="G11" s="496"/>
      <c r="H11" s="497"/>
      <c r="I11" s="341"/>
      <c r="J11" s="3"/>
    </row>
    <row r="12" spans="1:10" s="2" customFormat="1" ht="12.95" customHeight="1">
      <c r="A12" s="442"/>
      <c r="B12" s="466"/>
      <c r="C12" s="444"/>
      <c r="D12" s="498"/>
      <c r="E12" s="446"/>
      <c r="F12" s="499"/>
      <c r="G12" s="495"/>
      <c r="H12" s="504"/>
      <c r="J12" s="3"/>
    </row>
    <row r="13" spans="1:10" s="2" customFormat="1" ht="12.95" customHeight="1">
      <c r="A13" s="41">
        <v>2</v>
      </c>
      <c r="B13" s="459" t="s">
        <v>137</v>
      </c>
      <c r="C13" s="459"/>
      <c r="D13" s="502"/>
      <c r="E13" s="454"/>
      <c r="F13" s="503"/>
      <c r="G13" s="496"/>
      <c r="H13" s="505"/>
      <c r="J13" s="3"/>
    </row>
    <row r="14" spans="1:10" s="2" customFormat="1" ht="12.95" customHeight="1">
      <c r="A14" s="27"/>
      <c r="B14" s="86"/>
      <c r="C14" s="29"/>
      <c r="D14" s="498"/>
      <c r="E14" s="32"/>
      <c r="F14" s="229"/>
      <c r="G14" s="229"/>
      <c r="H14" s="34"/>
    </row>
    <row r="15" spans="1:10" s="2" customFormat="1" ht="12.95" customHeight="1">
      <c r="A15" s="13"/>
      <c r="B15" s="92" t="s">
        <v>136</v>
      </c>
      <c r="C15" s="51" t="s">
        <v>652</v>
      </c>
      <c r="D15" s="502">
        <v>40</v>
      </c>
      <c r="E15" s="12" t="s">
        <v>28</v>
      </c>
      <c r="F15" s="35"/>
      <c r="G15" s="35"/>
      <c r="H15" s="36"/>
    </row>
    <row r="16" spans="1:10" s="2" customFormat="1" ht="12.95" customHeight="1">
      <c r="A16" s="27"/>
      <c r="B16" s="86"/>
      <c r="C16" s="29"/>
      <c r="D16" s="498"/>
      <c r="E16" s="32"/>
      <c r="F16" s="229"/>
      <c r="G16" s="229"/>
      <c r="H16" s="34"/>
    </row>
    <row r="17" spans="1:10" s="2" customFormat="1" ht="12.95" customHeight="1">
      <c r="A17" s="13"/>
      <c r="B17" s="92" t="s">
        <v>653</v>
      </c>
      <c r="C17" s="51" t="s">
        <v>654</v>
      </c>
      <c r="D17" s="502">
        <v>2</v>
      </c>
      <c r="E17" s="12" t="s">
        <v>30</v>
      </c>
      <c r="F17" s="35"/>
      <c r="G17" s="35"/>
      <c r="H17" s="36"/>
    </row>
    <row r="18" spans="1:10" s="2" customFormat="1" ht="12.95" customHeight="1">
      <c r="A18" s="442"/>
      <c r="B18" s="86"/>
      <c r="C18" s="532"/>
      <c r="D18" s="445"/>
      <c r="E18" s="446"/>
      <c r="F18" s="229"/>
      <c r="G18" s="229"/>
      <c r="H18" s="34"/>
      <c r="J18" s="3"/>
    </row>
    <row r="19" spans="1:10" s="2" customFormat="1" ht="12.95" customHeight="1">
      <c r="A19" s="450"/>
      <c r="B19" s="92"/>
      <c r="C19" s="40"/>
      <c r="D19" s="453"/>
      <c r="E19" s="12"/>
      <c r="F19" s="35"/>
      <c r="G19" s="35"/>
      <c r="H19" s="36"/>
      <c r="J19" s="3"/>
    </row>
    <row r="20" spans="1:10" s="2" customFormat="1" ht="12.95" customHeight="1">
      <c r="A20" s="442"/>
      <c r="B20" s="444"/>
      <c r="C20" s="444"/>
      <c r="D20" s="445"/>
      <c r="E20" s="446"/>
      <c r="F20" s="229"/>
      <c r="G20" s="229"/>
      <c r="H20" s="34"/>
      <c r="J20" s="3"/>
    </row>
    <row r="21" spans="1:10" s="2" customFormat="1" ht="12.95" customHeight="1">
      <c r="A21" s="450"/>
      <c r="B21" s="11" t="s">
        <v>179</v>
      </c>
      <c r="C21" s="40"/>
      <c r="D21" s="453">
        <v>60</v>
      </c>
      <c r="E21" s="12" t="s">
        <v>134</v>
      </c>
      <c r="F21" s="35"/>
      <c r="G21" s="35"/>
      <c r="H21" s="36"/>
      <c r="J21" s="3"/>
    </row>
    <row r="22" spans="1:10" s="2" customFormat="1" ht="12.95" customHeight="1">
      <c r="A22" s="442"/>
      <c r="B22" s="444"/>
      <c r="C22" s="444"/>
      <c r="D22" s="445"/>
      <c r="E22" s="446"/>
      <c r="F22" s="499"/>
      <c r="G22" s="495"/>
      <c r="H22" s="34"/>
      <c r="J22" s="3"/>
    </row>
    <row r="23" spans="1:10" s="2" customFormat="1" ht="12.95" customHeight="1">
      <c r="A23" s="450"/>
      <c r="B23" s="40"/>
      <c r="C23" s="40"/>
      <c r="D23" s="453"/>
      <c r="E23" s="12"/>
      <c r="F23" s="503"/>
      <c r="G23" s="496"/>
      <c r="H23" s="36"/>
      <c r="J23" s="3"/>
    </row>
    <row r="24" spans="1:10" s="2" customFormat="1" ht="12.95" customHeight="1">
      <c r="A24" s="442"/>
      <c r="B24" s="444"/>
      <c r="C24" s="444"/>
      <c r="D24" s="445"/>
      <c r="E24" s="446"/>
      <c r="F24" s="499"/>
      <c r="G24" s="495"/>
      <c r="H24" s="504"/>
      <c r="J24" s="3"/>
    </row>
    <row r="25" spans="1:10" s="2" customFormat="1" ht="12.95" customHeight="1">
      <c r="A25" s="450"/>
      <c r="B25" s="12" t="s">
        <v>655</v>
      </c>
      <c r="C25" s="40"/>
      <c r="D25" s="453"/>
      <c r="E25" s="12"/>
      <c r="F25" s="503"/>
      <c r="G25" s="496"/>
      <c r="H25" s="505"/>
      <c r="J25" s="3"/>
    </row>
    <row r="26" spans="1:10" s="2" customFormat="1" ht="12.95" customHeight="1">
      <c r="A26" s="442"/>
      <c r="B26" s="444"/>
      <c r="C26" s="444"/>
      <c r="D26" s="445"/>
      <c r="E26" s="446"/>
      <c r="F26" s="499"/>
      <c r="G26" s="495"/>
      <c r="H26" s="506"/>
      <c r="J26" s="3"/>
    </row>
    <row r="27" spans="1:10" s="2" customFormat="1" ht="12.95" customHeight="1">
      <c r="A27" s="450"/>
      <c r="B27" s="459"/>
      <c r="C27" s="459"/>
      <c r="D27" s="453"/>
      <c r="E27" s="454"/>
      <c r="F27" s="503"/>
      <c r="G27" s="496"/>
      <c r="H27" s="507"/>
      <c r="J27" s="3"/>
    </row>
    <row r="28" spans="1:10" s="2" customFormat="1" ht="12.95" customHeight="1">
      <c r="A28" s="442"/>
      <c r="B28" s="444"/>
      <c r="C28" s="444"/>
      <c r="D28" s="445"/>
      <c r="E28" s="446"/>
      <c r="F28" s="499"/>
      <c r="G28" s="495"/>
      <c r="H28" s="506"/>
      <c r="J28" s="3"/>
    </row>
    <row r="29" spans="1:10" s="2" customFormat="1" ht="12.95" customHeight="1">
      <c r="A29" s="450"/>
      <c r="B29" s="459"/>
      <c r="C29" s="459"/>
      <c r="D29" s="493"/>
      <c r="E29" s="454"/>
      <c r="F29" s="503"/>
      <c r="G29" s="496"/>
      <c r="H29" s="507"/>
      <c r="J29" s="3"/>
    </row>
    <row r="30" spans="1:10" s="2" customFormat="1" ht="12.95" customHeight="1">
      <c r="A30" s="442"/>
      <c r="B30" s="444"/>
      <c r="C30" s="444"/>
      <c r="D30" s="491"/>
      <c r="E30" s="446"/>
      <c r="F30" s="499"/>
      <c r="G30" s="495"/>
      <c r="H30" s="506"/>
      <c r="J30" s="3"/>
    </row>
    <row r="31" spans="1:10" s="2" customFormat="1" ht="12.95" customHeight="1">
      <c r="A31" s="450"/>
      <c r="B31" s="459"/>
      <c r="C31" s="459"/>
      <c r="D31" s="493"/>
      <c r="E31" s="454"/>
      <c r="F31" s="503"/>
      <c r="G31" s="496"/>
      <c r="H31" s="507"/>
      <c r="J31" s="3"/>
    </row>
    <row r="32" spans="1:10" s="2" customFormat="1" ht="12.95" customHeight="1">
      <c r="A32" s="442"/>
      <c r="B32" s="444"/>
      <c r="C32" s="444"/>
      <c r="D32" s="491"/>
      <c r="E32" s="446"/>
      <c r="F32" s="447"/>
      <c r="G32" s="495"/>
      <c r="H32" s="506"/>
      <c r="J32" s="3"/>
    </row>
    <row r="33" spans="1:10" s="2" customFormat="1" ht="12.95" customHeight="1">
      <c r="A33" s="450"/>
      <c r="B33" s="459"/>
      <c r="C33" s="459"/>
      <c r="D33" s="493"/>
      <c r="E33" s="454"/>
      <c r="F33" s="455"/>
      <c r="G33" s="496"/>
      <c r="H33" s="507"/>
      <c r="J33" s="3"/>
    </row>
    <row r="34" spans="1:10" s="2" customFormat="1" ht="12.95" customHeight="1">
      <c r="A34" s="442"/>
      <c r="B34" s="444"/>
      <c r="C34" s="444"/>
      <c r="D34" s="491"/>
      <c r="E34" s="446"/>
      <c r="F34" s="447"/>
      <c r="G34" s="495"/>
      <c r="H34" s="506"/>
      <c r="J34" s="3"/>
    </row>
    <row r="35" spans="1:10" s="2" customFormat="1" ht="12.95" customHeight="1">
      <c r="A35" s="450"/>
      <c r="B35" s="459"/>
      <c r="C35" s="459"/>
      <c r="D35" s="493"/>
      <c r="E35" s="454"/>
      <c r="F35" s="455"/>
      <c r="G35" s="496"/>
      <c r="H35" s="507"/>
      <c r="J35" s="3"/>
    </row>
    <row r="36" spans="1:10" s="2" customFormat="1" ht="12.95" customHeight="1">
      <c r="A36" s="442"/>
      <c r="B36" s="444"/>
      <c r="C36" s="444"/>
      <c r="D36" s="491"/>
      <c r="E36" s="446"/>
      <c r="F36" s="447"/>
      <c r="G36" s="495"/>
      <c r="H36" s="506"/>
      <c r="J36" s="3"/>
    </row>
    <row r="37" spans="1:10" s="2" customFormat="1" ht="12.95" customHeight="1">
      <c r="A37" s="450"/>
      <c r="B37" s="459"/>
      <c r="C37" s="459"/>
      <c r="D37" s="493"/>
      <c r="E37" s="454"/>
      <c r="F37" s="455"/>
      <c r="G37" s="496"/>
      <c r="H37" s="507"/>
      <c r="J37" s="3"/>
    </row>
    <row r="38" spans="1:10" s="2" customFormat="1" ht="12.95" customHeight="1">
      <c r="A38" s="442"/>
      <c r="B38" s="444"/>
      <c r="C38" s="444"/>
      <c r="D38" s="491"/>
      <c r="E38" s="446"/>
      <c r="F38" s="447"/>
      <c r="G38" s="495"/>
      <c r="H38" s="506"/>
      <c r="J38" s="3"/>
    </row>
    <row r="39" spans="1:10" s="2" customFormat="1" ht="12.95" customHeight="1">
      <c r="A39" s="450"/>
      <c r="B39" s="459"/>
      <c r="C39" s="459"/>
      <c r="D39" s="493"/>
      <c r="E39" s="454"/>
      <c r="F39" s="455"/>
      <c r="G39" s="496"/>
      <c r="H39" s="507"/>
      <c r="J39" s="3"/>
    </row>
    <row r="40" spans="1:10" s="2" customFormat="1" ht="12.95" customHeight="1">
      <c r="A40" s="479"/>
      <c r="B40" s="466"/>
      <c r="C40" s="480"/>
      <c r="D40" s="508"/>
      <c r="E40" s="481"/>
      <c r="F40" s="469"/>
      <c r="G40" s="229"/>
      <c r="H40" s="509"/>
      <c r="J40" s="3"/>
    </row>
    <row r="41" spans="1:10" s="2" customFormat="1" ht="12.95" customHeight="1">
      <c r="A41" s="482" t="s">
        <v>23</v>
      </c>
      <c r="B41" s="483" t="s">
        <v>8</v>
      </c>
      <c r="C41" s="483"/>
      <c r="D41" s="510"/>
      <c r="E41" s="483"/>
      <c r="F41" s="485"/>
      <c r="G41" s="511"/>
      <c r="H41" s="512"/>
      <c r="J41" s="3"/>
    </row>
    <row r="42" spans="1:10" ht="12.95" customHeight="1"/>
    <row r="43" spans="1:10" ht="12.95" customHeight="1">
      <c r="H43" s="3"/>
    </row>
    <row r="44" spans="1:10" ht="12.95" customHeight="1"/>
    <row r="45" spans="1:10" ht="12.95" customHeight="1"/>
    <row r="46" spans="1:10" ht="12.95" customHeight="1"/>
    <row r="47" spans="1:10" ht="12.95" customHeight="1">
      <c r="G47" s="344">
        <f>SUM(G14:G21)</f>
        <v>0</v>
      </c>
    </row>
    <row r="48" spans="1:10" ht="12.95" customHeight="1"/>
  </sheetData>
  <phoneticPr fontId="9"/>
  <dataValidations count="1">
    <dataValidation type="list" allowBlank="1" showInputMessage="1" showErrorMessage="1" sqref="E40" xr:uid="{00000000-0002-0000-0500-000000000000}">
      <formula1>"㎡,ｍ,箇所,式,日"</formula1>
    </dataValidation>
  </dataValidations>
  <printOptions horizontalCentered="1" verticalCentered="1"/>
  <pageMargins left="0.39370078740157483" right="0.39370078740157483" top="0.59055118110236227" bottom="0.39370078740157483" header="0.59055118110236227" footer="0.11811023622047245"/>
  <pageSetup paperSize="9" firstPageNumber="54" orientation="landscape" blackAndWhite="1" horizontalDpi="300" verticalDpi="300" r:id="rId1"/>
  <headerFooter alignWithMargins="0">
    <oddFooter>&amp;RNo.&amp;P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59999389629810485"/>
  </sheetPr>
  <dimension ref="B7:G93"/>
  <sheetViews>
    <sheetView view="pageBreakPreview" zoomScaleNormal="100" zoomScaleSheetLayoutView="100" workbookViewId="0">
      <selection activeCell="E31" sqref="E31"/>
    </sheetView>
  </sheetViews>
  <sheetFormatPr defaultRowHeight="12"/>
  <cols>
    <col min="1" max="1" width="44.42578125" customWidth="1"/>
    <col min="2" max="8" width="10.7109375" customWidth="1"/>
  </cols>
  <sheetData>
    <row r="7" spans="2:7" ht="12" customHeight="1">
      <c r="B7" s="808" t="s">
        <v>43</v>
      </c>
      <c r="C7" s="808"/>
      <c r="D7" s="808"/>
      <c r="E7" s="808"/>
      <c r="F7" s="808"/>
      <c r="G7" s="529"/>
    </row>
    <row r="8" spans="2:7" ht="12" customHeight="1">
      <c r="B8" s="808"/>
      <c r="C8" s="808"/>
      <c r="D8" s="808"/>
      <c r="E8" s="808"/>
      <c r="F8" s="808"/>
      <c r="G8" s="529"/>
    </row>
    <row r="18" spans="2:6">
      <c r="B18" t="s">
        <v>715</v>
      </c>
    </row>
    <row r="21" spans="2:6">
      <c r="B21" s="806"/>
      <c r="C21" s="806"/>
      <c r="D21" s="806"/>
      <c r="E21" s="806"/>
      <c r="F21" s="806"/>
    </row>
    <row r="22" spans="2:6">
      <c r="B22" s="182"/>
      <c r="C22" s="182"/>
      <c r="D22" s="182"/>
      <c r="E22" s="182"/>
      <c r="F22" s="182"/>
    </row>
    <row r="23" spans="2:6">
      <c r="B23" s="806"/>
      <c r="C23" s="806"/>
      <c r="D23" s="806"/>
      <c r="E23" s="806"/>
      <c r="F23" s="806"/>
    </row>
    <row r="24" spans="2:6">
      <c r="B24" s="182"/>
      <c r="C24" s="182"/>
      <c r="D24" s="182"/>
      <c r="E24" s="182"/>
      <c r="F24" s="182"/>
    </row>
    <row r="25" spans="2:6">
      <c r="B25" s="182"/>
      <c r="C25" s="182"/>
      <c r="D25" s="182"/>
      <c r="E25" s="182"/>
      <c r="F25" s="182"/>
    </row>
    <row r="26" spans="2:6">
      <c r="B26" s="182"/>
      <c r="C26" s="182"/>
      <c r="D26" s="182"/>
      <c r="E26" s="182"/>
      <c r="F26" s="182"/>
    </row>
    <row r="27" spans="2:6">
      <c r="B27" s="806"/>
      <c r="C27" s="806"/>
      <c r="D27" s="806"/>
      <c r="E27" s="806"/>
      <c r="F27" s="806"/>
    </row>
    <row r="74" spans="2:6">
      <c r="B74" s="808" t="s">
        <v>44</v>
      </c>
      <c r="C74" s="808"/>
      <c r="D74" s="808"/>
      <c r="E74" s="808"/>
      <c r="F74" s="808"/>
    </row>
    <row r="75" spans="2:6">
      <c r="B75" s="808"/>
      <c r="C75" s="808"/>
      <c r="D75" s="808"/>
      <c r="E75" s="808"/>
      <c r="F75" s="808"/>
    </row>
    <row r="81" spans="2:6">
      <c r="B81" s="806"/>
      <c r="C81" s="806"/>
      <c r="D81" s="806"/>
      <c r="E81" s="806"/>
      <c r="F81" s="806"/>
    </row>
    <row r="82" spans="2:6">
      <c r="B82" s="182"/>
      <c r="C82" s="182"/>
      <c r="D82" s="182"/>
      <c r="E82" s="182"/>
      <c r="F82" s="182"/>
    </row>
    <row r="83" spans="2:6">
      <c r="B83" s="806"/>
      <c r="C83" s="806"/>
      <c r="D83" s="806"/>
      <c r="E83" s="806"/>
      <c r="F83" s="806"/>
    </row>
    <row r="84" spans="2:6">
      <c r="B84" s="182"/>
      <c r="C84" s="182"/>
      <c r="D84" s="182"/>
      <c r="E84" s="182"/>
      <c r="F84" s="182"/>
    </row>
    <row r="85" spans="2:6">
      <c r="B85" s="806"/>
      <c r="C85" s="806"/>
      <c r="D85" s="806"/>
      <c r="E85" s="806"/>
      <c r="F85" s="806"/>
    </row>
    <row r="86" spans="2:6">
      <c r="B86" s="182"/>
      <c r="C86" s="182"/>
      <c r="D86" s="182"/>
      <c r="E86" s="182"/>
      <c r="F86" s="182"/>
    </row>
    <row r="87" spans="2:6">
      <c r="B87" s="182"/>
      <c r="D87" s="182"/>
      <c r="E87" s="182"/>
      <c r="F87" s="182"/>
    </row>
    <row r="88" spans="2:6">
      <c r="B88" s="182"/>
      <c r="C88" s="182"/>
      <c r="D88" s="182"/>
      <c r="E88" s="182"/>
      <c r="F88" s="182"/>
    </row>
    <row r="89" spans="2:6">
      <c r="B89" s="807"/>
      <c r="C89" s="807"/>
      <c r="D89" s="807"/>
      <c r="E89" s="807"/>
      <c r="F89" s="807"/>
    </row>
    <row r="90" spans="2:6">
      <c r="B90" s="184"/>
      <c r="C90" s="183"/>
      <c r="D90" s="184"/>
      <c r="E90" s="184"/>
      <c r="F90" s="184"/>
    </row>
    <row r="91" spans="2:6">
      <c r="B91" s="807"/>
      <c r="C91" s="807"/>
      <c r="D91" s="807"/>
      <c r="E91" s="807"/>
      <c r="F91" s="807"/>
    </row>
    <row r="92" spans="2:6">
      <c r="B92" s="184"/>
      <c r="C92" s="185"/>
      <c r="D92" s="184"/>
      <c r="E92" s="184"/>
      <c r="F92" s="184"/>
    </row>
    <row r="93" spans="2:6">
      <c r="B93" s="807"/>
      <c r="C93" s="807"/>
      <c r="D93" s="807"/>
      <c r="E93" s="807"/>
      <c r="F93" s="807"/>
    </row>
  </sheetData>
  <mergeCells count="11">
    <mergeCell ref="B85:F85"/>
    <mergeCell ref="B89:F89"/>
    <mergeCell ref="B91:F91"/>
    <mergeCell ref="B7:F8"/>
    <mergeCell ref="B93:F93"/>
    <mergeCell ref="B74:F75"/>
    <mergeCell ref="B81:F81"/>
    <mergeCell ref="B83:F83"/>
    <mergeCell ref="B21:F21"/>
    <mergeCell ref="B23:F23"/>
    <mergeCell ref="B27:F27"/>
  </mergeCells>
  <phoneticPr fontId="9"/>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79998168889431442"/>
  </sheetPr>
  <dimension ref="A1:AP231"/>
  <sheetViews>
    <sheetView showGridLines="0" showZeros="0" view="pageBreakPreview" zoomScaleNormal="100" zoomScaleSheetLayoutView="100" workbookViewId="0">
      <selection activeCell="J212" sqref="J212"/>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43" customWidth="1"/>
    <col min="9" max="9" width="18.7109375" style="43" customWidth="1"/>
    <col min="10" max="10" width="23.7109375" style="2" customWidth="1"/>
    <col min="14" max="14" width="14.28515625" bestFit="1" customWidth="1"/>
    <col min="24" max="24" width="15.85546875" customWidth="1"/>
  </cols>
  <sheetData>
    <row r="1" spans="1:11" s="2" customFormat="1" ht="24" customHeight="1">
      <c r="A1" s="54" t="s">
        <v>703</v>
      </c>
      <c r="B1" s="55"/>
      <c r="C1" s="55"/>
      <c r="D1" s="55"/>
      <c r="E1" s="55"/>
      <c r="F1" s="56"/>
      <c r="G1" s="55"/>
      <c r="H1" s="120"/>
      <c r="I1" s="120"/>
      <c r="J1" s="55"/>
    </row>
    <row r="2" spans="1:11" s="2" customFormat="1" ht="12.95" customHeight="1">
      <c r="A2" s="58"/>
      <c r="B2" s="59"/>
      <c r="C2" s="60"/>
      <c r="D2" s="61"/>
      <c r="E2" s="62"/>
      <c r="F2" s="63"/>
      <c r="G2" s="59"/>
      <c r="H2" s="121"/>
      <c r="I2" s="121"/>
      <c r="J2" s="64"/>
    </row>
    <row r="3" spans="1:11" s="2" customFormat="1" ht="12.95" customHeight="1">
      <c r="A3" s="18" t="s">
        <v>1</v>
      </c>
      <c r="B3" s="95" t="s">
        <v>14</v>
      </c>
      <c r="C3" s="65" t="s">
        <v>15</v>
      </c>
      <c r="D3" s="66"/>
      <c r="E3" s="67"/>
      <c r="F3" s="68" t="s">
        <v>16</v>
      </c>
      <c r="G3" s="95" t="s">
        <v>17</v>
      </c>
      <c r="H3" s="122" t="s">
        <v>18</v>
      </c>
      <c r="I3" s="122" t="s">
        <v>19</v>
      </c>
      <c r="J3" s="96" t="s">
        <v>20</v>
      </c>
    </row>
    <row r="4" spans="1:11" s="2" customFormat="1" ht="12.95" customHeight="1">
      <c r="A4" s="19"/>
      <c r="B4" s="94"/>
      <c r="C4" s="70"/>
      <c r="D4" s="71"/>
      <c r="E4" s="72"/>
      <c r="F4" s="153"/>
      <c r="G4" s="94"/>
      <c r="H4" s="123"/>
      <c r="I4" s="123"/>
      <c r="J4" s="97"/>
    </row>
    <row r="5" spans="1:11" s="2" customFormat="1" ht="12.95" customHeight="1">
      <c r="A5" s="15"/>
      <c r="B5" s="24" t="s">
        <v>648</v>
      </c>
      <c r="C5" s="51" t="s">
        <v>650</v>
      </c>
      <c r="D5" s="52"/>
      <c r="E5" s="53"/>
      <c r="F5" s="146">
        <v>1</v>
      </c>
      <c r="G5" s="12" t="s">
        <v>0</v>
      </c>
      <c r="H5" s="35"/>
      <c r="I5" s="35"/>
      <c r="J5" s="36" t="s">
        <v>649</v>
      </c>
    </row>
    <row r="6" spans="1:11" s="2" customFormat="1" ht="12.95" customHeight="1">
      <c r="A6" s="27"/>
      <c r="B6" s="28"/>
      <c r="C6" s="29"/>
      <c r="D6" s="30"/>
      <c r="E6" s="31"/>
      <c r="F6" s="145"/>
      <c r="G6" s="33"/>
      <c r="H6" s="33"/>
      <c r="I6" s="33"/>
      <c r="J6" s="34"/>
      <c r="K6" s="157"/>
    </row>
    <row r="7" spans="1:11" s="2" customFormat="1" ht="12.95" customHeight="1">
      <c r="A7" s="13"/>
      <c r="B7" s="11"/>
      <c r="C7" s="51"/>
      <c r="D7" s="84"/>
      <c r="E7" s="85"/>
      <c r="F7" s="146"/>
      <c r="G7" s="35"/>
      <c r="H7" s="35"/>
      <c r="I7" s="35"/>
      <c r="J7" s="36"/>
      <c r="K7" s="157"/>
    </row>
    <row r="8" spans="1:11" s="2" customFormat="1" ht="12.95" customHeight="1">
      <c r="A8" s="27"/>
      <c r="B8" s="28"/>
      <c r="C8" s="29" t="s">
        <v>129</v>
      </c>
      <c r="D8" s="30"/>
      <c r="E8" s="31"/>
      <c r="F8" s="145"/>
      <c r="G8" s="32"/>
      <c r="H8" s="33"/>
      <c r="I8" s="33"/>
      <c r="J8" s="34"/>
      <c r="K8" s="157"/>
    </row>
    <row r="9" spans="1:11" s="2" customFormat="1" ht="12.95" customHeight="1">
      <c r="A9" s="13"/>
      <c r="B9" s="11" t="s">
        <v>131</v>
      </c>
      <c r="C9" s="51" t="s">
        <v>184</v>
      </c>
      <c r="D9" s="52"/>
      <c r="E9" s="53"/>
      <c r="F9" s="146">
        <v>404</v>
      </c>
      <c r="G9" s="12" t="s">
        <v>26</v>
      </c>
      <c r="H9" s="35"/>
      <c r="I9" s="35"/>
      <c r="J9" s="36"/>
      <c r="K9" s="157"/>
    </row>
    <row r="10" spans="1:11" s="2" customFormat="1" ht="12.95" customHeight="1">
      <c r="A10" s="27"/>
      <c r="B10" s="28"/>
      <c r="C10" s="29"/>
      <c r="D10" s="30"/>
      <c r="E10" s="31"/>
      <c r="F10" s="145"/>
      <c r="G10" s="32"/>
      <c r="H10" s="33"/>
      <c r="I10" s="33"/>
      <c r="J10" s="34"/>
    </row>
    <row r="11" spans="1:11" s="2" customFormat="1" ht="12.95" customHeight="1">
      <c r="A11" s="13"/>
      <c r="B11" s="11"/>
      <c r="C11" s="51"/>
      <c r="D11" s="52"/>
      <c r="E11" s="53"/>
      <c r="F11" s="146"/>
      <c r="G11" s="12"/>
      <c r="H11" s="35"/>
      <c r="I11" s="35"/>
      <c r="J11" s="36"/>
    </row>
    <row r="12" spans="1:11" s="2" customFormat="1" ht="12.95" customHeight="1">
      <c r="A12" s="27"/>
      <c r="B12" s="28"/>
      <c r="C12" s="29"/>
      <c r="D12" s="30"/>
      <c r="E12" s="31"/>
      <c r="F12" s="145"/>
      <c r="G12" s="32"/>
      <c r="H12" s="33"/>
      <c r="I12" s="33"/>
      <c r="J12" s="34"/>
    </row>
    <row r="13" spans="1:11" s="2" customFormat="1" ht="12.95" customHeight="1">
      <c r="A13" s="13"/>
      <c r="B13" s="11" t="s">
        <v>132</v>
      </c>
      <c r="C13" s="51" t="s">
        <v>186</v>
      </c>
      <c r="D13" s="52"/>
      <c r="E13" s="53"/>
      <c r="F13" s="146">
        <v>88</v>
      </c>
      <c r="G13" s="12" t="s">
        <v>121</v>
      </c>
      <c r="H13" s="35"/>
      <c r="I13" s="35"/>
      <c r="J13" s="36"/>
    </row>
    <row r="14" spans="1:11" s="2" customFormat="1" ht="12.95" customHeight="1">
      <c r="A14" s="27"/>
      <c r="B14" s="28"/>
      <c r="C14" s="29"/>
      <c r="D14" s="30"/>
      <c r="E14" s="31"/>
      <c r="F14" s="145"/>
      <c r="G14" s="32"/>
      <c r="H14" s="33"/>
      <c r="I14" s="33"/>
      <c r="J14" s="34"/>
    </row>
    <row r="15" spans="1:11" s="2" customFormat="1" ht="12.95" customHeight="1">
      <c r="A15" s="13"/>
      <c r="B15" s="11"/>
      <c r="C15" s="51"/>
      <c r="D15" s="52"/>
      <c r="E15" s="53"/>
      <c r="F15" s="146"/>
      <c r="G15" s="12"/>
      <c r="H15" s="35"/>
      <c r="I15" s="35"/>
      <c r="J15" s="36"/>
    </row>
    <row r="16" spans="1:11" s="2" customFormat="1" ht="12.95" customHeight="1">
      <c r="A16" s="27"/>
      <c r="B16" s="176"/>
      <c r="C16" s="177"/>
      <c r="D16" s="30"/>
      <c r="E16" s="31"/>
      <c r="F16" s="145"/>
      <c r="G16" s="32"/>
      <c r="H16" s="33"/>
      <c r="I16" s="33"/>
      <c r="J16" s="34"/>
    </row>
    <row r="17" spans="1:42" s="2" customFormat="1" ht="12.95" customHeight="1">
      <c r="A17" s="13"/>
      <c r="B17" s="11" t="s">
        <v>153</v>
      </c>
      <c r="C17" s="21" t="s">
        <v>187</v>
      </c>
      <c r="D17" s="22"/>
      <c r="E17" s="23"/>
      <c r="F17" s="144">
        <v>404</v>
      </c>
      <c r="G17" s="24" t="s">
        <v>73</v>
      </c>
      <c r="H17" s="25"/>
      <c r="I17" s="35"/>
      <c r="J17" s="36"/>
    </row>
    <row r="18" spans="1:42" s="2" customFormat="1" ht="12.95" customHeight="1">
      <c r="A18" s="27"/>
      <c r="B18" s="86"/>
      <c r="C18" s="29"/>
      <c r="D18" s="30"/>
      <c r="E18" s="31"/>
      <c r="F18" s="145"/>
      <c r="G18" s="32"/>
      <c r="H18" s="33"/>
      <c r="I18" s="33"/>
      <c r="J18" s="34"/>
    </row>
    <row r="19" spans="1:42" s="2" customFormat="1" ht="12.95" customHeight="1">
      <c r="A19" s="13"/>
      <c r="B19" s="11"/>
      <c r="C19" s="21"/>
      <c r="D19" s="52"/>
      <c r="E19" s="53"/>
      <c r="F19" s="144"/>
      <c r="G19" s="24"/>
      <c r="H19" s="25"/>
      <c r="I19" s="35"/>
      <c r="J19" s="36"/>
    </row>
    <row r="20" spans="1:42" s="2" customFormat="1" ht="12.95" customHeight="1">
      <c r="A20" s="27"/>
      <c r="B20" s="28"/>
      <c r="C20" s="29"/>
      <c r="D20" s="30"/>
      <c r="E20" s="31"/>
      <c r="F20" s="145"/>
      <c r="G20" s="32"/>
      <c r="H20" s="33"/>
      <c r="I20" s="33"/>
      <c r="J20" s="34"/>
    </row>
    <row r="21" spans="1:42" s="2" customFormat="1" ht="12.95" customHeight="1">
      <c r="A21" s="13"/>
      <c r="B21" s="11"/>
      <c r="C21" s="51"/>
      <c r="D21" s="52"/>
      <c r="E21" s="53"/>
      <c r="F21" s="146"/>
      <c r="G21" s="12"/>
      <c r="H21" s="35"/>
      <c r="I21" s="35"/>
      <c r="J21" s="36"/>
    </row>
    <row r="22" spans="1:42" s="160" customFormat="1" ht="12.95" customHeight="1">
      <c r="A22" s="27"/>
      <c r="B22" s="28"/>
      <c r="C22" s="29"/>
      <c r="D22" s="30"/>
      <c r="E22" s="31"/>
      <c r="F22" s="145"/>
      <c r="G22" s="32"/>
      <c r="H22" s="33"/>
      <c r="I22" s="33"/>
      <c r="J22" s="34"/>
      <c r="K22" s="157"/>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3" spans="1:42" s="2" customFormat="1" ht="12.95" customHeight="1">
      <c r="A23" s="13"/>
      <c r="B23" s="154" t="s">
        <v>36</v>
      </c>
      <c r="C23" s="51"/>
      <c r="D23" s="52"/>
      <c r="E23" s="53"/>
      <c r="F23" s="146"/>
      <c r="G23" s="12"/>
      <c r="H23" s="35"/>
      <c r="I23" s="35"/>
      <c r="J23" s="36"/>
      <c r="K23" s="157"/>
    </row>
    <row r="24" spans="1:42" s="2" customFormat="1" ht="12.95" customHeight="1">
      <c r="A24" s="27"/>
      <c r="B24" s="28"/>
      <c r="C24" s="29"/>
      <c r="D24" s="30"/>
      <c r="E24" s="31"/>
      <c r="F24" s="145"/>
      <c r="G24" s="32"/>
      <c r="H24" s="33"/>
      <c r="I24" s="33"/>
      <c r="J24" s="34"/>
      <c r="K24" s="157"/>
    </row>
    <row r="25" spans="1:42" s="2" customFormat="1" ht="12.95" customHeight="1">
      <c r="A25" s="13"/>
      <c r="B25" s="12" t="s">
        <v>37</v>
      </c>
      <c r="C25" s="51"/>
      <c r="D25" s="52"/>
      <c r="E25" s="53"/>
      <c r="F25" s="146"/>
      <c r="G25" s="12"/>
      <c r="H25" s="35"/>
      <c r="I25" s="35"/>
      <c r="J25" s="36"/>
      <c r="K25" s="157"/>
    </row>
    <row r="26" spans="1:42" s="2" customFormat="1" ht="12.95" customHeight="1">
      <c r="A26" s="27"/>
      <c r="B26" s="161"/>
      <c r="C26" s="162"/>
      <c r="D26" s="163"/>
      <c r="E26" s="164"/>
      <c r="F26" s="145"/>
      <c r="G26" s="32"/>
      <c r="H26" s="33"/>
      <c r="I26" s="33"/>
      <c r="J26" s="34"/>
      <c r="K26" s="157"/>
    </row>
    <row r="27" spans="1:42" s="2" customFormat="1" ht="12.95" customHeight="1">
      <c r="A27" s="13"/>
      <c r="B27" s="154"/>
      <c r="C27" s="84"/>
      <c r="D27" s="165"/>
      <c r="E27" s="166"/>
      <c r="F27" s="146"/>
      <c r="G27" s="12"/>
      <c r="H27" s="35"/>
      <c r="I27" s="35"/>
      <c r="J27" s="36"/>
      <c r="K27" s="157"/>
    </row>
    <row r="28" spans="1:42" s="2" customFormat="1" ht="12.95" customHeight="1">
      <c r="A28" s="27"/>
      <c r="B28" s="161"/>
      <c r="C28" s="162"/>
      <c r="D28" s="163"/>
      <c r="E28" s="164"/>
      <c r="F28" s="145"/>
      <c r="G28" s="32"/>
      <c r="H28" s="33"/>
      <c r="I28" s="33"/>
      <c r="J28" s="34"/>
      <c r="K28" s="157"/>
    </row>
    <row r="29" spans="1:42" s="2" customFormat="1" ht="12.95" customHeight="1">
      <c r="A29" s="13"/>
      <c r="B29" s="154"/>
      <c r="C29" s="84"/>
      <c r="D29" s="165"/>
      <c r="E29" s="166"/>
      <c r="F29" s="146"/>
      <c r="G29" s="12"/>
      <c r="H29" s="35"/>
      <c r="I29" s="35"/>
      <c r="J29" s="36"/>
      <c r="K29" s="157"/>
    </row>
    <row r="30" spans="1:42" s="2" customFormat="1" ht="12.95" customHeight="1">
      <c r="A30" s="27"/>
      <c r="B30" s="167"/>
      <c r="C30" s="29"/>
      <c r="D30" s="30"/>
      <c r="E30" s="31"/>
      <c r="F30" s="145"/>
      <c r="G30" s="33"/>
      <c r="H30" s="33"/>
      <c r="I30" s="135"/>
      <c r="J30" s="34"/>
      <c r="K30" s="157"/>
    </row>
    <row r="31" spans="1:42" s="2" customFormat="1" ht="12.95" customHeight="1">
      <c r="A31" s="13"/>
      <c r="B31" s="11"/>
      <c r="C31" s="51"/>
      <c r="D31" s="84"/>
      <c r="E31" s="85"/>
      <c r="F31" s="146"/>
      <c r="G31" s="35"/>
      <c r="H31" s="35"/>
      <c r="I31" s="35"/>
      <c r="J31" s="36"/>
      <c r="K31" s="157"/>
    </row>
    <row r="32" spans="1:42" s="2" customFormat="1" ht="12.95" customHeight="1">
      <c r="A32" s="27"/>
      <c r="B32" s="28"/>
      <c r="C32" s="29"/>
      <c r="D32" s="30"/>
      <c r="E32" s="31"/>
      <c r="F32" s="145"/>
      <c r="G32" s="33"/>
      <c r="H32" s="33"/>
      <c r="I32" s="33"/>
      <c r="J32" s="34"/>
      <c r="K32" s="157"/>
    </row>
    <row r="33" spans="1:11" s="2" customFormat="1" ht="12.95" customHeight="1">
      <c r="A33" s="13"/>
      <c r="B33" s="11"/>
      <c r="C33" s="51"/>
      <c r="D33" s="84"/>
      <c r="E33" s="85"/>
      <c r="F33" s="146"/>
      <c r="G33" s="35"/>
      <c r="H33" s="35"/>
      <c r="I33" s="35"/>
      <c r="J33" s="36"/>
      <c r="K33" s="157"/>
    </row>
    <row r="34" spans="1:11" s="2" customFormat="1" ht="12.95" customHeight="1">
      <c r="A34" s="27"/>
      <c r="B34" s="167"/>
      <c r="C34" s="29"/>
      <c r="D34" s="30"/>
      <c r="E34" s="31"/>
      <c r="F34" s="145"/>
      <c r="G34" s="33"/>
      <c r="H34" s="33"/>
      <c r="I34" s="135"/>
      <c r="J34" s="34"/>
      <c r="K34" s="157"/>
    </row>
    <row r="35" spans="1:11" s="2" customFormat="1" ht="12.95" customHeight="1">
      <c r="A35" s="13"/>
      <c r="B35" s="11"/>
      <c r="C35" s="51"/>
      <c r="D35" s="84"/>
      <c r="E35" s="85"/>
      <c r="F35" s="146"/>
      <c r="G35" s="35"/>
      <c r="H35" s="35"/>
      <c r="I35" s="35"/>
      <c r="J35" s="36"/>
      <c r="K35" s="157"/>
    </row>
    <row r="36" spans="1:11" s="2" customFormat="1" ht="12.95" customHeight="1">
      <c r="A36" s="27"/>
      <c r="B36" s="28"/>
      <c r="C36" s="29"/>
      <c r="D36" s="30"/>
      <c r="E36" s="31"/>
      <c r="F36" s="145"/>
      <c r="G36" s="33"/>
      <c r="H36" s="33"/>
      <c r="I36" s="33"/>
      <c r="J36" s="34"/>
    </row>
    <row r="37" spans="1:11" s="2" customFormat="1" ht="12.95" customHeight="1">
      <c r="A37" s="13"/>
      <c r="B37" s="11"/>
      <c r="C37" s="51"/>
      <c r="D37" s="84"/>
      <c r="E37" s="85"/>
      <c r="F37" s="146"/>
      <c r="G37" s="35"/>
      <c r="H37" s="35"/>
      <c r="I37" s="35"/>
      <c r="J37" s="36"/>
    </row>
    <row r="38" spans="1:11" s="2" customFormat="1" ht="12.95" customHeight="1">
      <c r="A38" s="27"/>
      <c r="B38" s="28"/>
      <c r="C38" s="29"/>
      <c r="D38" s="30"/>
      <c r="E38" s="31"/>
      <c r="F38" s="145"/>
      <c r="G38" s="32"/>
      <c r="H38" s="33"/>
      <c r="I38" s="33"/>
      <c r="J38" s="34"/>
    </row>
    <row r="39" spans="1:11" s="2" customFormat="1" ht="12.95" customHeight="1">
      <c r="A39" s="13"/>
      <c r="B39" s="11"/>
      <c r="C39" s="51"/>
      <c r="D39" s="52"/>
      <c r="E39" s="53"/>
      <c r="F39" s="146"/>
      <c r="G39" s="12"/>
      <c r="H39" s="35"/>
      <c r="I39" s="35"/>
      <c r="J39" s="36"/>
    </row>
    <row r="40" spans="1:11" s="2" customFormat="1" ht="12.95" customHeight="1">
      <c r="A40" s="27"/>
      <c r="B40" s="167"/>
      <c r="C40" s="29"/>
      <c r="D40" s="30"/>
      <c r="E40" s="31"/>
      <c r="F40" s="145"/>
      <c r="G40" s="33"/>
      <c r="H40" s="33"/>
      <c r="I40" s="135"/>
      <c r="J40" s="34"/>
    </row>
    <row r="41" spans="1:11" s="2" customFormat="1" ht="12.95" customHeight="1">
      <c r="A41" s="18"/>
      <c r="B41" s="169"/>
      <c r="C41" s="170"/>
      <c r="D41" s="171"/>
      <c r="E41" s="172"/>
      <c r="F41" s="173"/>
      <c r="G41" s="95"/>
      <c r="H41" s="113"/>
      <c r="I41" s="113"/>
      <c r="J41" s="90"/>
    </row>
    <row r="42" spans="1:11" s="2" customFormat="1" ht="12.95" customHeight="1">
      <c r="A42" s="19"/>
      <c r="B42" s="94"/>
      <c r="C42" s="70"/>
      <c r="D42" s="71"/>
      <c r="E42" s="72"/>
      <c r="F42" s="153"/>
      <c r="G42" s="94"/>
      <c r="H42" s="123"/>
      <c r="I42" s="123"/>
      <c r="J42" s="97"/>
    </row>
    <row r="43" spans="1:11" s="2" customFormat="1" ht="12.95" customHeight="1">
      <c r="A43" s="15"/>
      <c r="B43" s="24" t="s">
        <v>48</v>
      </c>
      <c r="C43" s="21" t="s">
        <v>651</v>
      </c>
      <c r="D43" s="22"/>
      <c r="E43" s="23"/>
      <c r="F43" s="75">
        <v>1</v>
      </c>
      <c r="G43" s="24" t="s">
        <v>0</v>
      </c>
      <c r="H43" s="25"/>
      <c r="I43" s="25"/>
      <c r="J43" s="26" t="s">
        <v>649</v>
      </c>
    </row>
    <row r="44" spans="1:11" s="2" customFormat="1" ht="12.95" customHeight="1">
      <c r="A44" s="27"/>
      <c r="B44" s="572"/>
      <c r="C44" s="207"/>
      <c r="D44" s="540"/>
      <c r="E44" s="541"/>
      <c r="F44" s="145"/>
      <c r="G44" s="32"/>
      <c r="H44" s="33"/>
      <c r="I44" s="33"/>
      <c r="J44" s="34"/>
      <c r="K44" s="157"/>
    </row>
    <row r="45" spans="1:11" s="2" customFormat="1" ht="12.95" customHeight="1">
      <c r="A45" s="13"/>
      <c r="B45" s="573"/>
      <c r="C45" s="84"/>
      <c r="D45" s="165"/>
      <c r="E45" s="166"/>
      <c r="F45" s="146"/>
      <c r="G45" s="12"/>
      <c r="H45" s="35"/>
      <c r="I45" s="35"/>
      <c r="J45" s="36"/>
      <c r="K45" s="157"/>
    </row>
    <row r="46" spans="1:11" s="2" customFormat="1" ht="12.95" customHeight="1">
      <c r="A46" s="27"/>
      <c r="B46" s="28"/>
      <c r="C46" s="29"/>
      <c r="D46" s="30"/>
      <c r="E46" s="31"/>
      <c r="F46" s="145"/>
      <c r="G46" s="32"/>
      <c r="H46" s="33"/>
      <c r="I46" s="33"/>
      <c r="J46" s="34"/>
    </row>
    <row r="47" spans="1:11" s="2" customFormat="1" ht="12.95" customHeight="1">
      <c r="A47" s="13"/>
      <c r="B47" s="11" t="s">
        <v>154</v>
      </c>
      <c r="C47" s="51" t="s">
        <v>155</v>
      </c>
      <c r="D47" s="52"/>
      <c r="E47" s="53"/>
      <c r="F47" s="146">
        <v>259</v>
      </c>
      <c r="G47" s="12" t="s">
        <v>26</v>
      </c>
      <c r="H47" s="35"/>
      <c r="I47" s="35"/>
      <c r="J47" s="36"/>
    </row>
    <row r="48" spans="1:11" s="2" customFormat="1" ht="12.95" customHeight="1">
      <c r="A48" s="27"/>
      <c r="B48" s="28"/>
      <c r="C48" s="29"/>
      <c r="D48" s="30"/>
      <c r="E48" s="31"/>
      <c r="F48" s="145"/>
      <c r="G48" s="32"/>
      <c r="H48" s="33"/>
      <c r="I48" s="33"/>
      <c r="J48" s="34"/>
    </row>
    <row r="49" spans="1:42" s="2" customFormat="1" ht="12.95" customHeight="1">
      <c r="A49" s="13"/>
      <c r="B49" s="11" t="s">
        <v>45</v>
      </c>
      <c r="C49" s="51" t="s">
        <v>156</v>
      </c>
      <c r="D49" s="52"/>
      <c r="E49" s="53"/>
      <c r="F49" s="146">
        <v>75</v>
      </c>
      <c r="G49" s="12" t="s">
        <v>26</v>
      </c>
      <c r="H49" s="35"/>
      <c r="I49" s="35"/>
      <c r="J49" s="36"/>
    </row>
    <row r="50" spans="1:42" s="2" customFormat="1" ht="12.95" customHeight="1">
      <c r="A50" s="27"/>
      <c r="B50" s="28"/>
      <c r="C50" s="29"/>
      <c r="D50" s="30"/>
      <c r="E50" s="31"/>
      <c r="F50" s="145"/>
      <c r="G50" s="32"/>
      <c r="H50" s="33"/>
      <c r="I50" s="33"/>
      <c r="J50" s="34"/>
      <c r="K50" s="157"/>
    </row>
    <row r="51" spans="1:42" s="158" customFormat="1" ht="12.95" customHeight="1">
      <c r="A51" s="13"/>
      <c r="B51" s="11"/>
      <c r="C51" s="51"/>
      <c r="D51" s="52"/>
      <c r="E51" s="53"/>
      <c r="F51" s="146"/>
      <c r="G51" s="12"/>
      <c r="H51" s="35"/>
      <c r="I51" s="35"/>
      <c r="J51" s="36"/>
      <c r="K51" s="157"/>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s="2" customFormat="1" ht="12.95" customHeight="1">
      <c r="A52" s="27"/>
      <c r="B52" s="131"/>
      <c r="C52" s="21"/>
      <c r="D52" s="22"/>
      <c r="E52" s="23"/>
      <c r="F52" s="145"/>
      <c r="G52" s="32"/>
      <c r="H52" s="33"/>
      <c r="I52" s="33"/>
      <c r="J52" s="34"/>
    </row>
    <row r="53" spans="1:42" s="2" customFormat="1" ht="12.95" customHeight="1">
      <c r="A53" s="15"/>
      <c r="B53" s="12"/>
      <c r="C53" s="21"/>
      <c r="D53" s="22"/>
      <c r="E53" s="23"/>
      <c r="F53" s="144"/>
      <c r="G53" s="24"/>
      <c r="H53" s="25"/>
      <c r="I53" s="35"/>
      <c r="J53" s="26"/>
    </row>
    <row r="54" spans="1:42" s="2" customFormat="1" ht="12.95" customHeight="1">
      <c r="A54" s="27"/>
      <c r="B54" s="28"/>
      <c r="C54" s="29"/>
      <c r="D54" s="30"/>
      <c r="E54" s="31"/>
      <c r="F54" s="145"/>
      <c r="G54" s="32"/>
      <c r="H54" s="33"/>
      <c r="I54" s="33"/>
      <c r="J54" s="34"/>
    </row>
    <row r="55" spans="1:42" s="2" customFormat="1" ht="12.95" customHeight="1">
      <c r="A55" s="13"/>
      <c r="B55" s="12" t="s">
        <v>36</v>
      </c>
      <c r="C55" s="51"/>
      <c r="D55" s="52"/>
      <c r="E55" s="53"/>
      <c r="F55" s="146"/>
      <c r="G55" s="12"/>
      <c r="H55" s="35"/>
      <c r="I55" s="35"/>
      <c r="J55" s="36"/>
    </row>
    <row r="56" spans="1:42" s="2" customFormat="1" ht="12.95" customHeight="1">
      <c r="A56" s="27"/>
      <c r="B56" s="106"/>
      <c r="C56" s="74"/>
      <c r="D56" s="22"/>
      <c r="E56" s="23"/>
      <c r="F56" s="144"/>
      <c r="G56" s="87"/>
      <c r="H56" s="25"/>
      <c r="I56" s="135"/>
      <c r="J56" s="34"/>
    </row>
    <row r="57" spans="1:42" s="2" customFormat="1" ht="12.95" customHeight="1">
      <c r="A57" s="13"/>
      <c r="B57" s="24" t="s">
        <v>38</v>
      </c>
      <c r="C57" s="74"/>
      <c r="D57" s="22"/>
      <c r="E57" s="23"/>
      <c r="F57" s="144"/>
      <c r="G57" s="24"/>
      <c r="H57" s="25"/>
      <c r="I57" s="35"/>
      <c r="J57" s="36"/>
    </row>
    <row r="58" spans="1:42" s="2" customFormat="1" ht="12.95" customHeight="1">
      <c r="A58" s="27"/>
      <c r="B58" s="86"/>
      <c r="C58" s="29"/>
      <c r="D58" s="30"/>
      <c r="E58" s="31"/>
      <c r="F58" s="145"/>
      <c r="G58" s="32"/>
      <c r="H58" s="33"/>
      <c r="I58" s="33"/>
      <c r="J58" s="34"/>
    </row>
    <row r="59" spans="1:42" s="2" customFormat="1" ht="12.95" customHeight="1">
      <c r="A59" s="13"/>
      <c r="B59" s="24"/>
      <c r="C59" s="51"/>
      <c r="D59" s="84"/>
      <c r="E59" s="85"/>
      <c r="F59" s="146"/>
      <c r="G59" s="12"/>
      <c r="H59" s="35"/>
      <c r="I59" s="35"/>
      <c r="J59" s="36"/>
    </row>
    <row r="60" spans="1:42" s="2" customFormat="1" ht="12.95" customHeight="1">
      <c r="A60" s="27"/>
      <c r="B60" s="28"/>
      <c r="C60" s="29"/>
      <c r="D60" s="30"/>
      <c r="E60" s="31"/>
      <c r="F60" s="145"/>
      <c r="G60" s="32"/>
      <c r="H60" s="33"/>
      <c r="I60" s="33"/>
      <c r="J60" s="34"/>
      <c r="K60" s="157"/>
    </row>
    <row r="61" spans="1:42" s="158" customFormat="1" ht="12.95" customHeight="1">
      <c r="A61" s="15"/>
      <c r="B61" s="11"/>
      <c r="C61" s="51"/>
      <c r="D61" s="52"/>
      <c r="E61" s="53"/>
      <c r="F61" s="144"/>
      <c r="G61" s="24"/>
      <c r="H61" s="25"/>
      <c r="I61" s="35"/>
      <c r="J61" s="26"/>
      <c r="K61" s="157"/>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s="2" customFormat="1" ht="12.95" customHeight="1">
      <c r="A62" s="27"/>
      <c r="B62" s="28"/>
      <c r="C62" s="29"/>
      <c r="D62" s="30"/>
      <c r="E62" s="31"/>
      <c r="F62" s="145"/>
      <c r="G62" s="32"/>
      <c r="H62" s="33"/>
      <c r="I62" s="33"/>
      <c r="J62" s="80"/>
    </row>
    <row r="63" spans="1:42" s="2" customFormat="1" ht="12.95" customHeight="1">
      <c r="A63" s="13"/>
      <c r="B63" s="12"/>
      <c r="C63" s="51"/>
      <c r="D63" s="52"/>
      <c r="E63" s="53"/>
      <c r="F63" s="146"/>
      <c r="G63" s="12"/>
      <c r="H63" s="35"/>
      <c r="I63" s="35"/>
      <c r="J63" s="159"/>
    </row>
    <row r="64" spans="1:42" s="2" customFormat="1" ht="12.75" customHeight="1">
      <c r="A64" s="15"/>
      <c r="B64" s="106"/>
      <c r="C64" s="74"/>
      <c r="D64" s="22"/>
      <c r="E64" s="23"/>
      <c r="F64" s="144"/>
      <c r="G64" s="87"/>
      <c r="H64" s="25"/>
      <c r="I64" s="135"/>
      <c r="J64" s="77"/>
    </row>
    <row r="65" spans="1:42" s="2" customFormat="1" ht="12.95" customHeight="1">
      <c r="A65" s="15"/>
      <c r="B65" s="24"/>
      <c r="C65" s="74"/>
      <c r="D65" s="22"/>
      <c r="E65" s="23"/>
      <c r="F65" s="144"/>
      <c r="G65" s="24"/>
      <c r="H65" s="25"/>
      <c r="I65" s="35"/>
      <c r="J65" s="77"/>
    </row>
    <row r="66" spans="1:42" s="2" customFormat="1" ht="12.95" customHeight="1">
      <c r="A66" s="27"/>
      <c r="B66" s="28"/>
      <c r="C66" s="29"/>
      <c r="D66" s="30"/>
      <c r="E66" s="31"/>
      <c r="F66" s="145"/>
      <c r="G66" s="32"/>
      <c r="H66" s="33"/>
      <c r="I66" s="33"/>
      <c r="J66" s="34"/>
    </row>
    <row r="67" spans="1:42" s="2" customFormat="1" ht="12.95" customHeight="1">
      <c r="A67" s="13"/>
      <c r="B67" s="11"/>
      <c r="C67" s="51"/>
      <c r="D67" s="52"/>
      <c r="E67" s="53"/>
      <c r="F67" s="146"/>
      <c r="G67" s="12"/>
      <c r="H67" s="35"/>
      <c r="I67" s="35"/>
      <c r="J67" s="36"/>
    </row>
    <row r="68" spans="1:42" s="160" customFormat="1" ht="12.95" customHeight="1">
      <c r="A68" s="27"/>
      <c r="B68" s="28"/>
      <c r="C68" s="29"/>
      <c r="D68" s="30"/>
      <c r="E68" s="31"/>
      <c r="F68" s="145"/>
      <c r="G68" s="32"/>
      <c r="H68" s="33"/>
      <c r="I68" s="33"/>
      <c r="J68" s="34"/>
      <c r="K68" s="157"/>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2" customFormat="1" ht="12.95" customHeight="1">
      <c r="A69" s="13"/>
      <c r="B69" s="12"/>
      <c r="C69" s="51"/>
      <c r="D69" s="52"/>
      <c r="E69" s="53"/>
      <c r="F69" s="146"/>
      <c r="G69" s="12"/>
      <c r="H69" s="35"/>
      <c r="I69" s="35"/>
      <c r="J69" s="36"/>
      <c r="K69" s="157"/>
    </row>
    <row r="70" spans="1:42" s="2" customFormat="1" ht="12.95" customHeight="1">
      <c r="A70" s="27"/>
      <c r="B70" s="155"/>
      <c r="C70" s="29"/>
      <c r="D70" s="30"/>
      <c r="E70" s="31"/>
      <c r="F70" s="145"/>
      <c r="G70" s="32"/>
      <c r="H70" s="33"/>
      <c r="I70" s="33"/>
      <c r="J70" s="34"/>
      <c r="K70" s="157"/>
    </row>
    <row r="71" spans="1:42" s="2" customFormat="1" ht="12.95" customHeight="1">
      <c r="A71" s="13"/>
      <c r="B71" s="156"/>
      <c r="C71" s="51"/>
      <c r="D71" s="52"/>
      <c r="E71" s="53"/>
      <c r="F71" s="146"/>
      <c r="G71" s="12"/>
      <c r="H71" s="35"/>
      <c r="I71" s="35"/>
      <c r="J71" s="36"/>
      <c r="K71" s="157"/>
    </row>
    <row r="72" spans="1:42" s="2" customFormat="1" ht="12.95" customHeight="1">
      <c r="A72" s="27"/>
      <c r="B72" s="161"/>
      <c r="C72" s="162"/>
      <c r="D72" s="163"/>
      <c r="E72" s="164"/>
      <c r="F72" s="145"/>
      <c r="G72" s="32"/>
      <c r="H72" s="33"/>
      <c r="I72" s="33"/>
      <c r="J72" s="34"/>
      <c r="K72" s="157"/>
    </row>
    <row r="73" spans="1:42" s="2" customFormat="1" ht="12.95" customHeight="1">
      <c r="A73" s="13"/>
      <c r="B73" s="154"/>
      <c r="C73" s="84"/>
      <c r="D73" s="165"/>
      <c r="E73" s="166"/>
      <c r="F73" s="146"/>
      <c r="G73" s="12"/>
      <c r="H73" s="35"/>
      <c r="I73" s="35"/>
      <c r="J73" s="36"/>
      <c r="K73" s="157"/>
    </row>
    <row r="74" spans="1:42" s="2" customFormat="1" ht="12.95" customHeight="1">
      <c r="A74" s="27"/>
      <c r="B74" s="167"/>
      <c r="C74" s="29"/>
      <c r="D74" s="30"/>
      <c r="E74" s="31"/>
      <c r="F74" s="145"/>
      <c r="G74" s="32"/>
      <c r="H74" s="33"/>
      <c r="I74" s="135"/>
      <c r="J74" s="34"/>
      <c r="K74" s="157"/>
    </row>
    <row r="75" spans="1:42" s="2" customFormat="1" ht="12.95" customHeight="1">
      <c r="A75" s="13"/>
      <c r="B75" s="168"/>
      <c r="C75" s="51"/>
      <c r="D75" s="84"/>
      <c r="E75" s="85"/>
      <c r="F75" s="146"/>
      <c r="G75" s="12"/>
      <c r="H75" s="35"/>
      <c r="I75" s="35"/>
      <c r="J75" s="36"/>
      <c r="K75" s="157"/>
    </row>
    <row r="76" spans="1:42" s="2" customFormat="1" ht="12.95" customHeight="1">
      <c r="A76" s="27"/>
      <c r="B76" s="28"/>
      <c r="C76" s="29"/>
      <c r="D76" s="30"/>
      <c r="E76" s="31"/>
      <c r="F76" s="145"/>
      <c r="G76" s="32"/>
      <c r="H76" s="33"/>
      <c r="I76" s="33"/>
      <c r="J76" s="34"/>
    </row>
    <row r="77" spans="1:42" s="2" customFormat="1" ht="12.95" customHeight="1">
      <c r="A77" s="13"/>
      <c r="B77" s="11"/>
      <c r="C77" s="51"/>
      <c r="D77" s="52"/>
      <c r="E77" s="53"/>
      <c r="F77" s="146"/>
      <c r="G77" s="12"/>
      <c r="H77" s="35"/>
      <c r="I77" s="35"/>
      <c r="J77" s="36"/>
    </row>
    <row r="78" spans="1:42" s="2" customFormat="1" ht="12.95" customHeight="1">
      <c r="A78" s="27"/>
      <c r="B78" s="167"/>
      <c r="C78" s="29"/>
      <c r="D78" s="30"/>
      <c r="E78" s="31"/>
      <c r="F78" s="78"/>
      <c r="G78" s="32"/>
      <c r="H78" s="33"/>
      <c r="I78" s="135"/>
      <c r="J78" s="34"/>
    </row>
    <row r="79" spans="1:42" s="2" customFormat="1" ht="12.95" customHeight="1">
      <c r="A79" s="18"/>
      <c r="B79" s="169"/>
      <c r="C79" s="170"/>
      <c r="D79" s="171"/>
      <c r="E79" s="172"/>
      <c r="F79" s="173"/>
      <c r="G79" s="95"/>
      <c r="H79" s="113"/>
      <c r="I79" s="113"/>
      <c r="J79" s="90"/>
    </row>
    <row r="80" spans="1:42" s="2" customFormat="1" ht="12.95" customHeight="1">
      <c r="A80" s="19"/>
      <c r="B80" s="94"/>
      <c r="C80" s="70"/>
      <c r="D80" s="71"/>
      <c r="E80" s="72"/>
      <c r="F80" s="153"/>
      <c r="G80" s="94"/>
      <c r="H80" s="123"/>
      <c r="I80" s="123"/>
      <c r="J80" s="97"/>
    </row>
    <row r="81" spans="1:14" s="2" customFormat="1" ht="12.95" customHeight="1">
      <c r="A81" s="15"/>
      <c r="B81" s="24" t="s">
        <v>660</v>
      </c>
      <c r="C81" s="21" t="s">
        <v>592</v>
      </c>
      <c r="D81" s="22"/>
      <c r="E81" s="23"/>
      <c r="F81" s="75">
        <v>1</v>
      </c>
      <c r="G81" s="24" t="s">
        <v>593</v>
      </c>
      <c r="H81" s="25"/>
      <c r="I81" s="25"/>
      <c r="J81" s="26" t="s">
        <v>606</v>
      </c>
    </row>
    <row r="82" spans="1:14" s="2" customFormat="1" ht="12.95" customHeight="1">
      <c r="A82" s="27"/>
      <c r="B82" s="112"/>
      <c r="C82" s="29"/>
      <c r="D82" s="30"/>
      <c r="E82" s="31"/>
      <c r="F82" s="356"/>
      <c r="G82" s="32"/>
      <c r="H82" s="33"/>
      <c r="I82" s="33"/>
      <c r="J82" s="34"/>
    </row>
    <row r="83" spans="1:14" s="2" customFormat="1" ht="12.95" customHeight="1">
      <c r="A83" s="13"/>
      <c r="B83" s="11"/>
      <c r="C83" s="51"/>
      <c r="D83" s="52"/>
      <c r="E83" s="53"/>
      <c r="F83" s="412"/>
      <c r="G83" s="12"/>
      <c r="H83" s="35"/>
      <c r="I83" s="35"/>
      <c r="J83" s="36"/>
    </row>
    <row r="84" spans="1:14" s="2" customFormat="1" ht="12.95" customHeight="1">
      <c r="A84" s="27"/>
      <c r="B84" s="556"/>
      <c r="C84" s="29" t="s">
        <v>599</v>
      </c>
      <c r="D84" s="30"/>
      <c r="E84" s="31"/>
      <c r="F84" s="562"/>
      <c r="G84" s="32"/>
      <c r="H84" s="33"/>
      <c r="I84" s="33"/>
      <c r="J84" s="34"/>
    </row>
    <row r="85" spans="1:14" s="2" customFormat="1" ht="12.95" customHeight="1">
      <c r="A85" s="13"/>
      <c r="B85" s="131" t="s">
        <v>598</v>
      </c>
      <c r="C85" s="21" t="s">
        <v>603</v>
      </c>
      <c r="D85" s="22"/>
      <c r="E85" s="23"/>
      <c r="F85" s="564">
        <v>9.0999999999999998E-2</v>
      </c>
      <c r="G85" s="24" t="s">
        <v>595</v>
      </c>
      <c r="H85" s="25"/>
      <c r="I85" s="566"/>
      <c r="J85" s="26"/>
    </row>
    <row r="86" spans="1:14" s="2" customFormat="1" ht="12.95" customHeight="1">
      <c r="A86" s="27"/>
      <c r="B86" s="28"/>
      <c r="C86" s="809" t="s">
        <v>601</v>
      </c>
      <c r="D86" s="810"/>
      <c r="E86" s="811"/>
      <c r="F86" s="560"/>
      <c r="G86" s="32"/>
      <c r="H86" s="33"/>
      <c r="I86" s="405"/>
      <c r="J86" s="34"/>
    </row>
    <row r="87" spans="1:14" s="2" customFormat="1" ht="12.95" customHeight="1">
      <c r="A87" s="13"/>
      <c r="B87" s="11" t="s">
        <v>594</v>
      </c>
      <c r="C87" s="800" t="s">
        <v>602</v>
      </c>
      <c r="D87" s="801"/>
      <c r="E87" s="802"/>
      <c r="F87" s="561">
        <v>7.1999999999999995E-2</v>
      </c>
      <c r="G87" s="24" t="s">
        <v>595</v>
      </c>
      <c r="H87" s="35"/>
      <c r="I87" s="403"/>
      <c r="J87" s="36"/>
      <c r="N87" s="162"/>
    </row>
    <row r="88" spans="1:14" s="2" customFormat="1" ht="12.95" customHeight="1">
      <c r="A88" s="27"/>
      <c r="B88" s="543"/>
      <c r="C88" s="29"/>
      <c r="D88" s="30"/>
      <c r="E88" s="31"/>
      <c r="F88" s="562"/>
      <c r="G88" s="32"/>
      <c r="H88" s="33"/>
      <c r="I88" s="405"/>
      <c r="J88" s="34"/>
    </row>
    <row r="89" spans="1:14" s="2" customFormat="1" ht="12.95" customHeight="1">
      <c r="A89" s="13"/>
      <c r="B89" s="208" t="s">
        <v>193</v>
      </c>
      <c r="C89" s="51" t="s">
        <v>192</v>
      </c>
      <c r="D89" s="52"/>
      <c r="E89" s="53"/>
      <c r="F89" s="563">
        <f>F87</f>
        <v>7.1999999999999995E-2</v>
      </c>
      <c r="G89" s="12" t="s">
        <v>27</v>
      </c>
      <c r="H89" s="35"/>
      <c r="I89" s="403"/>
      <c r="J89" s="36"/>
    </row>
    <row r="90" spans="1:14" s="2" customFormat="1" ht="12.95" customHeight="1">
      <c r="A90" s="27"/>
      <c r="B90" s="234"/>
      <c r="C90" s="162"/>
      <c r="D90" s="22"/>
      <c r="E90" s="23"/>
      <c r="F90" s="562"/>
      <c r="G90" s="32"/>
      <c r="H90" s="33"/>
      <c r="I90" s="405"/>
      <c r="J90" s="34"/>
    </row>
    <row r="91" spans="1:14" s="2" customFormat="1" ht="12.95" customHeight="1">
      <c r="A91" s="13"/>
      <c r="B91" s="92" t="s">
        <v>194</v>
      </c>
      <c r="C91" s="84"/>
      <c r="D91" s="52"/>
      <c r="E91" s="53"/>
      <c r="F91" s="563">
        <v>1</v>
      </c>
      <c r="G91" s="12" t="s">
        <v>25</v>
      </c>
      <c r="H91" s="35"/>
      <c r="I91" s="403"/>
      <c r="J91" s="36"/>
    </row>
    <row r="92" spans="1:14" s="2" customFormat="1" ht="12.95" customHeight="1">
      <c r="A92" s="27"/>
      <c r="B92" s="543"/>
      <c r="C92" s="29"/>
      <c r="D92" s="30"/>
      <c r="E92" s="31"/>
      <c r="F92" s="562"/>
      <c r="G92" s="32"/>
      <c r="H92" s="33"/>
      <c r="I92" s="404"/>
      <c r="J92" s="34"/>
    </row>
    <row r="93" spans="1:14" s="2" customFormat="1" ht="12.95" customHeight="1">
      <c r="A93" s="13"/>
      <c r="B93" s="208" t="s">
        <v>79</v>
      </c>
      <c r="C93" s="51" t="s">
        <v>604</v>
      </c>
      <c r="D93" s="52"/>
      <c r="E93" s="53"/>
      <c r="F93" s="563">
        <v>0.36</v>
      </c>
      <c r="G93" s="12" t="s">
        <v>72</v>
      </c>
      <c r="H93" s="35"/>
      <c r="I93" s="403"/>
      <c r="J93" s="36"/>
    </row>
    <row r="94" spans="1:14" s="2" customFormat="1" ht="12.95" customHeight="1">
      <c r="A94" s="27"/>
      <c r="B94" s="543"/>
      <c r="C94" s="29"/>
      <c r="D94" s="30"/>
      <c r="E94" s="31"/>
      <c r="F94" s="562"/>
      <c r="G94" s="32"/>
      <c r="H94" s="33"/>
      <c r="I94" s="405"/>
      <c r="J94" s="34"/>
    </row>
    <row r="95" spans="1:14" s="2" customFormat="1" ht="12.95" customHeight="1">
      <c r="A95" s="13"/>
      <c r="B95" s="208" t="s">
        <v>81</v>
      </c>
      <c r="C95" s="51" t="s">
        <v>143</v>
      </c>
      <c r="D95" s="52"/>
      <c r="E95" s="53"/>
      <c r="F95" s="563">
        <f>F93</f>
        <v>0.36</v>
      </c>
      <c r="G95" s="12" t="s">
        <v>72</v>
      </c>
      <c r="H95" s="35"/>
      <c r="I95" s="403"/>
      <c r="J95" s="36"/>
    </row>
    <row r="96" spans="1:14" s="2" customFormat="1" ht="12.95" customHeight="1">
      <c r="A96" s="27"/>
      <c r="B96" s="543"/>
      <c r="C96" s="29" t="s">
        <v>597</v>
      </c>
      <c r="D96" s="30"/>
      <c r="E96" s="31"/>
      <c r="F96" s="562"/>
      <c r="G96" s="32"/>
      <c r="H96" s="33"/>
      <c r="I96" s="33"/>
      <c r="J96" s="34"/>
    </row>
    <row r="97" spans="1:10" s="2" customFormat="1" ht="12.95" customHeight="1">
      <c r="A97" s="13"/>
      <c r="B97" s="208" t="s">
        <v>596</v>
      </c>
      <c r="C97" s="51" t="s">
        <v>600</v>
      </c>
      <c r="D97" s="52"/>
      <c r="E97" s="53"/>
      <c r="F97" s="563">
        <v>0.72</v>
      </c>
      <c r="G97" s="12" t="s">
        <v>73</v>
      </c>
      <c r="H97" s="35"/>
      <c r="I97" s="403"/>
      <c r="J97" s="36"/>
    </row>
    <row r="98" spans="1:10" s="2" customFormat="1" ht="12.95" customHeight="1">
      <c r="A98" s="27"/>
      <c r="B98" s="209"/>
      <c r="C98" s="29"/>
      <c r="D98" s="30"/>
      <c r="E98" s="31"/>
      <c r="F98" s="356"/>
      <c r="G98" s="32"/>
      <c r="H98" s="33"/>
      <c r="I98" s="405"/>
      <c r="J98" s="34"/>
    </row>
    <row r="99" spans="1:10" s="2" customFormat="1" ht="12.95" customHeight="1">
      <c r="A99" s="13"/>
      <c r="B99" s="11"/>
      <c r="C99" s="51"/>
      <c r="D99" s="84"/>
      <c r="E99" s="85"/>
      <c r="F99" s="412"/>
      <c r="G99" s="24"/>
      <c r="H99" s="35"/>
      <c r="I99" s="403"/>
      <c r="J99" s="36"/>
    </row>
    <row r="100" spans="1:10" s="2" customFormat="1" ht="12.95" customHeight="1">
      <c r="A100" s="27"/>
      <c r="B100" s="176"/>
      <c r="C100" s="177"/>
      <c r="D100" s="30"/>
      <c r="E100" s="31"/>
      <c r="F100" s="145"/>
      <c r="G100" s="32"/>
      <c r="H100" s="33"/>
      <c r="I100" s="405"/>
      <c r="J100" s="34"/>
    </row>
    <row r="101" spans="1:10" s="2" customFormat="1" ht="12.95" customHeight="1">
      <c r="A101" s="13"/>
      <c r="B101" s="567" t="s">
        <v>41</v>
      </c>
      <c r="C101" s="179"/>
      <c r="D101" s="52"/>
      <c r="E101" s="53"/>
      <c r="F101" s="146"/>
      <c r="G101" s="12"/>
      <c r="H101" s="35"/>
      <c r="I101" s="403"/>
      <c r="J101" s="36"/>
    </row>
    <row r="102" spans="1:10" s="2" customFormat="1" ht="12.95" customHeight="1">
      <c r="A102" s="27"/>
      <c r="B102" s="161"/>
      <c r="C102" s="162"/>
      <c r="D102" s="163"/>
      <c r="E102" s="164"/>
      <c r="F102" s="145"/>
      <c r="G102" s="32"/>
      <c r="H102" s="33"/>
      <c r="I102" s="565"/>
      <c r="J102" s="34"/>
    </row>
    <row r="103" spans="1:10" s="2" customFormat="1" ht="12.95" customHeight="1">
      <c r="A103" s="13"/>
      <c r="B103" s="221" t="s">
        <v>605</v>
      </c>
      <c r="C103" s="84"/>
      <c r="D103" s="52"/>
      <c r="E103" s="53"/>
      <c r="F103" s="82"/>
      <c r="G103" s="12"/>
      <c r="H103" s="35"/>
      <c r="I103" s="403"/>
      <c r="J103" s="36"/>
    </row>
    <row r="104" spans="1:10" s="2" customFormat="1" ht="12.95" customHeight="1">
      <c r="A104" s="27"/>
      <c r="B104" s="220"/>
      <c r="C104" s="180"/>
      <c r="D104" s="30"/>
      <c r="E104" s="31"/>
      <c r="F104" s="145"/>
      <c r="G104" s="32"/>
      <c r="H104" s="33"/>
      <c r="I104" s="404"/>
      <c r="J104" s="34"/>
    </row>
    <row r="105" spans="1:10" s="2" customFormat="1" ht="12.95" customHeight="1">
      <c r="A105" s="13"/>
      <c r="B105" s="208"/>
      <c r="C105" s="812"/>
      <c r="D105" s="813"/>
      <c r="E105" s="814"/>
      <c r="F105" s="527"/>
      <c r="G105" s="12"/>
      <c r="H105" s="35"/>
      <c r="I105" s="403"/>
      <c r="J105" s="36"/>
    </row>
    <row r="106" spans="1:10" s="2" customFormat="1" ht="12.95" customHeight="1">
      <c r="A106" s="27"/>
      <c r="B106" s="557"/>
      <c r="C106" s="29"/>
      <c r="D106" s="30"/>
      <c r="E106" s="31"/>
      <c r="F106" s="356"/>
      <c r="G106" s="32"/>
      <c r="H106" s="33"/>
      <c r="I106" s="33"/>
      <c r="J106" s="34"/>
    </row>
    <row r="107" spans="1:10" s="2" customFormat="1" ht="12.95" customHeight="1">
      <c r="A107" s="13"/>
      <c r="B107" s="210"/>
      <c r="C107" s="51"/>
      <c r="D107" s="52"/>
      <c r="E107" s="53"/>
      <c r="F107" s="412"/>
      <c r="G107" s="12"/>
      <c r="H107" s="35"/>
      <c r="I107" s="35"/>
      <c r="J107" s="36"/>
    </row>
    <row r="108" spans="1:10" s="2" customFormat="1" ht="12.95" customHeight="1">
      <c r="A108" s="27"/>
      <c r="B108" s="112"/>
      <c r="C108" s="29"/>
      <c r="D108" s="30"/>
      <c r="E108" s="31"/>
      <c r="F108" s="356"/>
      <c r="G108" s="32"/>
      <c r="H108" s="33"/>
      <c r="I108" s="33"/>
      <c r="J108" s="34"/>
    </row>
    <row r="109" spans="1:10" s="2" customFormat="1" ht="12.95" customHeight="1">
      <c r="A109" s="13"/>
      <c r="B109" s="131"/>
      <c r="C109" s="51"/>
      <c r="D109" s="52"/>
      <c r="E109" s="53"/>
      <c r="F109" s="412"/>
      <c r="G109" s="12"/>
      <c r="H109" s="35"/>
      <c r="I109" s="35"/>
      <c r="J109" s="36"/>
    </row>
    <row r="110" spans="1:10" s="2" customFormat="1" ht="12.95" customHeight="1">
      <c r="A110" s="27"/>
      <c r="B110" s="112"/>
      <c r="C110" s="29"/>
      <c r="D110" s="30"/>
      <c r="E110" s="31"/>
      <c r="F110" s="356"/>
      <c r="G110" s="32"/>
      <c r="H110" s="33"/>
      <c r="I110" s="128"/>
      <c r="J110" s="34"/>
    </row>
    <row r="111" spans="1:10" s="2" customFormat="1" ht="12.95" customHeight="1">
      <c r="A111" s="13"/>
      <c r="B111" s="11"/>
      <c r="C111" s="51"/>
      <c r="D111" s="52"/>
      <c r="E111" s="53"/>
      <c r="F111" s="412"/>
      <c r="G111" s="12"/>
      <c r="H111" s="35"/>
      <c r="I111" s="35"/>
      <c r="J111" s="36"/>
    </row>
    <row r="112" spans="1:10" s="2" customFormat="1" ht="12.95" customHeight="1">
      <c r="A112" s="27"/>
      <c r="B112" s="112"/>
      <c r="C112" s="29"/>
      <c r="D112" s="30"/>
      <c r="E112" s="31"/>
      <c r="F112" s="356"/>
      <c r="G112" s="32"/>
      <c r="H112" s="33"/>
      <c r="I112" s="33"/>
      <c r="J112" s="34"/>
    </row>
    <row r="113" spans="1:14" s="2" customFormat="1" ht="12.95" customHeight="1">
      <c r="A113" s="13"/>
      <c r="B113" s="11"/>
      <c r="C113" s="51"/>
      <c r="D113" s="52"/>
      <c r="E113" s="53"/>
      <c r="F113" s="412"/>
      <c r="G113" s="12"/>
      <c r="H113" s="35"/>
      <c r="I113" s="35"/>
      <c r="J113" s="36"/>
    </row>
    <row r="114" spans="1:14" s="2" customFormat="1" ht="12.95" customHeight="1">
      <c r="A114" s="27"/>
      <c r="B114" s="112"/>
      <c r="C114" s="29"/>
      <c r="D114" s="30"/>
      <c r="E114" s="31"/>
      <c r="F114" s="356"/>
      <c r="G114" s="32"/>
      <c r="H114" s="33"/>
      <c r="I114" s="128"/>
      <c r="J114" s="80"/>
    </row>
    <row r="115" spans="1:14" s="2" customFormat="1" ht="12.95" customHeight="1">
      <c r="A115" s="13"/>
      <c r="B115" s="11"/>
      <c r="C115" s="51"/>
      <c r="D115" s="52"/>
      <c r="E115" s="53"/>
      <c r="F115" s="412"/>
      <c r="G115" s="12"/>
      <c r="H115" s="35"/>
      <c r="I115" s="35"/>
      <c r="J115" s="159"/>
    </row>
    <row r="116" spans="1:14" s="2" customFormat="1" ht="12.75" customHeight="1">
      <c r="A116" s="15"/>
      <c r="B116" s="217"/>
      <c r="C116" s="21"/>
      <c r="D116" s="22"/>
      <c r="E116" s="23"/>
      <c r="F116" s="354"/>
      <c r="G116" s="24"/>
      <c r="H116" s="25"/>
      <c r="I116" s="135"/>
      <c r="J116" s="77"/>
    </row>
    <row r="117" spans="1:14" s="2" customFormat="1" ht="12.95" customHeight="1">
      <c r="A117" s="18"/>
      <c r="B117" s="46"/>
      <c r="C117" s="170"/>
      <c r="D117" s="171"/>
      <c r="E117" s="172"/>
      <c r="F117" s="558"/>
      <c r="G117" s="95"/>
      <c r="H117" s="113"/>
      <c r="I117" s="113"/>
      <c r="J117" s="96"/>
    </row>
    <row r="118" spans="1:14" s="2" customFormat="1" ht="12.95" customHeight="1">
      <c r="A118" s="19"/>
      <c r="B118" s="94"/>
      <c r="C118" s="70"/>
      <c r="D118" s="71"/>
      <c r="E118" s="72"/>
      <c r="F118" s="153"/>
      <c r="G118" s="94"/>
      <c r="H118" s="123"/>
      <c r="I118" s="123"/>
      <c r="J118" s="97"/>
    </row>
    <row r="119" spans="1:14" s="2" customFormat="1" ht="12.95" customHeight="1">
      <c r="A119" s="15"/>
      <c r="B119" s="24" t="s">
        <v>661</v>
      </c>
      <c r="C119" s="21" t="s">
        <v>607</v>
      </c>
      <c r="D119" s="22"/>
      <c r="E119" s="23"/>
      <c r="F119" s="75">
        <v>1</v>
      </c>
      <c r="G119" s="24" t="s">
        <v>593</v>
      </c>
      <c r="H119" s="25"/>
      <c r="I119" s="25"/>
      <c r="J119" s="26" t="s">
        <v>606</v>
      </c>
    </row>
    <row r="120" spans="1:14" s="2" customFormat="1" ht="12.95" customHeight="1">
      <c r="A120" s="27"/>
      <c r="B120" s="209"/>
      <c r="C120" s="29"/>
      <c r="D120" s="30"/>
      <c r="E120" s="31"/>
      <c r="F120" s="356"/>
      <c r="G120" s="32"/>
      <c r="H120" s="33"/>
      <c r="I120" s="405"/>
      <c r="J120" s="34"/>
    </row>
    <row r="121" spans="1:14" s="2" customFormat="1" ht="12.95" customHeight="1">
      <c r="A121" s="13"/>
      <c r="B121" s="11"/>
      <c r="C121" s="51"/>
      <c r="D121" s="84"/>
      <c r="E121" s="85"/>
      <c r="F121" s="412"/>
      <c r="G121" s="24"/>
      <c r="H121" s="35"/>
      <c r="I121" s="403"/>
      <c r="J121" s="36"/>
    </row>
    <row r="122" spans="1:14" s="2" customFormat="1" ht="12.95" customHeight="1">
      <c r="A122" s="27"/>
      <c r="B122" s="112"/>
      <c r="C122" s="29" t="s">
        <v>599</v>
      </c>
      <c r="D122" s="30"/>
      <c r="E122" s="31"/>
      <c r="F122" s="562"/>
      <c r="G122" s="32"/>
      <c r="H122" s="33"/>
      <c r="I122" s="405"/>
      <c r="J122" s="34"/>
    </row>
    <row r="123" spans="1:14" s="2" customFormat="1" ht="12.95" customHeight="1">
      <c r="A123" s="13"/>
      <c r="B123" s="11" t="s">
        <v>598</v>
      </c>
      <c r="C123" s="51" t="s">
        <v>610</v>
      </c>
      <c r="D123" s="52"/>
      <c r="E123" s="53"/>
      <c r="F123" s="563">
        <v>0.19</v>
      </c>
      <c r="G123" s="24" t="s">
        <v>595</v>
      </c>
      <c r="H123" s="35"/>
      <c r="I123" s="403"/>
      <c r="J123" s="36"/>
    </row>
    <row r="124" spans="1:14" s="2" customFormat="1" ht="12.95" customHeight="1">
      <c r="A124" s="27"/>
      <c r="B124" s="176"/>
      <c r="C124" s="809" t="s">
        <v>609</v>
      </c>
      <c r="D124" s="810"/>
      <c r="E124" s="811"/>
      <c r="F124" s="560"/>
      <c r="G124" s="32"/>
      <c r="H124" s="33"/>
      <c r="I124" s="405"/>
      <c r="J124" s="34"/>
    </row>
    <row r="125" spans="1:14" s="2" customFormat="1" ht="12.95" customHeight="1">
      <c r="A125" s="13"/>
      <c r="B125" s="178" t="s">
        <v>608</v>
      </c>
      <c r="C125" s="800" t="s">
        <v>611</v>
      </c>
      <c r="D125" s="801"/>
      <c r="E125" s="802"/>
      <c r="F125" s="561">
        <v>0.09</v>
      </c>
      <c r="G125" s="12" t="s">
        <v>27</v>
      </c>
      <c r="H125" s="35"/>
      <c r="I125" s="403"/>
      <c r="J125" s="36"/>
    </row>
    <row r="126" spans="1:14" s="2" customFormat="1" ht="12.95" customHeight="1">
      <c r="A126" s="27"/>
      <c r="B126" s="28"/>
      <c r="C126" s="809"/>
      <c r="D126" s="810"/>
      <c r="E126" s="811"/>
      <c r="F126" s="560"/>
      <c r="G126" s="32"/>
      <c r="H126" s="33"/>
      <c r="I126" s="405"/>
      <c r="J126" s="34"/>
    </row>
    <row r="127" spans="1:14" s="2" customFormat="1" ht="12.95" customHeight="1">
      <c r="A127" s="13"/>
      <c r="B127" s="11" t="s">
        <v>594</v>
      </c>
      <c r="C127" s="800" t="s">
        <v>601</v>
      </c>
      <c r="D127" s="801"/>
      <c r="E127" s="802"/>
      <c r="F127" s="561">
        <v>0.26700000000000002</v>
      </c>
      <c r="G127" s="24" t="s">
        <v>595</v>
      </c>
      <c r="H127" s="35"/>
      <c r="I127" s="403"/>
      <c r="J127" s="36"/>
      <c r="N127" s="162"/>
    </row>
    <row r="128" spans="1:14" s="2" customFormat="1" ht="12.95" customHeight="1">
      <c r="A128" s="27"/>
      <c r="B128" s="543"/>
      <c r="C128" s="29"/>
      <c r="D128" s="30"/>
      <c r="E128" s="31"/>
      <c r="F128" s="562"/>
      <c r="G128" s="32"/>
      <c r="H128" s="33"/>
      <c r="I128" s="405"/>
      <c r="J128" s="34"/>
    </row>
    <row r="129" spans="1:10" s="2" customFormat="1" ht="12.95" customHeight="1">
      <c r="A129" s="13"/>
      <c r="B129" s="208" t="s">
        <v>193</v>
      </c>
      <c r="C129" s="51" t="s">
        <v>192</v>
      </c>
      <c r="D129" s="52"/>
      <c r="E129" s="53"/>
      <c r="F129" s="563">
        <f>F125+F127</f>
        <v>0.35699999999999998</v>
      </c>
      <c r="G129" s="12" t="s">
        <v>27</v>
      </c>
      <c r="H129" s="35"/>
      <c r="I129" s="403"/>
      <c r="J129" s="36"/>
    </row>
    <row r="130" spans="1:10" s="2" customFormat="1" ht="12.95" customHeight="1">
      <c r="A130" s="27"/>
      <c r="B130" s="234"/>
      <c r="C130" s="162"/>
      <c r="D130" s="22"/>
      <c r="E130" s="23"/>
      <c r="F130" s="562"/>
      <c r="G130" s="32"/>
      <c r="H130" s="33"/>
      <c r="I130" s="405"/>
      <c r="J130" s="34"/>
    </row>
    <row r="131" spans="1:10" s="2" customFormat="1" ht="12.95" customHeight="1">
      <c r="A131" s="13"/>
      <c r="B131" s="92" t="s">
        <v>194</v>
      </c>
      <c r="C131" s="84"/>
      <c r="D131" s="52"/>
      <c r="E131" s="53"/>
      <c r="F131" s="563">
        <v>1</v>
      </c>
      <c r="G131" s="12" t="s">
        <v>25</v>
      </c>
      <c r="H131" s="35"/>
      <c r="I131" s="403"/>
      <c r="J131" s="36"/>
    </row>
    <row r="132" spans="1:10" s="2" customFormat="1" ht="12.95" customHeight="1">
      <c r="A132" s="27"/>
      <c r="B132" s="543"/>
      <c r="C132" s="29"/>
      <c r="D132" s="30"/>
      <c r="E132" s="31"/>
      <c r="F132" s="562"/>
      <c r="G132" s="32"/>
      <c r="H132" s="33"/>
      <c r="I132" s="404"/>
      <c r="J132" s="34"/>
    </row>
    <row r="133" spans="1:10" s="2" customFormat="1" ht="12.95" customHeight="1">
      <c r="A133" s="13"/>
      <c r="B133" s="208" t="s">
        <v>79</v>
      </c>
      <c r="C133" s="51"/>
      <c r="D133" s="52"/>
      <c r="E133" s="53"/>
      <c r="F133" s="563">
        <v>1.7</v>
      </c>
      <c r="G133" s="12" t="s">
        <v>72</v>
      </c>
      <c r="H133" s="35"/>
      <c r="I133" s="403"/>
      <c r="J133" s="36"/>
    </row>
    <row r="134" spans="1:10" s="2" customFormat="1" ht="12.95" customHeight="1">
      <c r="A134" s="27"/>
      <c r="B134" s="543"/>
      <c r="C134" s="29"/>
      <c r="D134" s="30"/>
      <c r="E134" s="31"/>
      <c r="F134" s="562"/>
      <c r="G134" s="32"/>
      <c r="H134" s="33"/>
      <c r="I134" s="405"/>
      <c r="J134" s="34"/>
    </row>
    <row r="135" spans="1:10" s="2" customFormat="1" ht="12.95" customHeight="1">
      <c r="A135" s="13"/>
      <c r="B135" s="208" t="s">
        <v>81</v>
      </c>
      <c r="C135" s="51" t="s">
        <v>143</v>
      </c>
      <c r="D135" s="52"/>
      <c r="E135" s="53"/>
      <c r="F135" s="563">
        <f>F133</f>
        <v>1.7</v>
      </c>
      <c r="G135" s="12" t="s">
        <v>72</v>
      </c>
      <c r="H135" s="35"/>
      <c r="I135" s="403"/>
      <c r="J135" s="36"/>
    </row>
    <row r="136" spans="1:10" s="2" customFormat="1" ht="12.95" customHeight="1">
      <c r="A136" s="27"/>
      <c r="B136" s="543"/>
      <c r="C136" s="29" t="s">
        <v>83</v>
      </c>
      <c r="D136" s="30"/>
      <c r="E136" s="31"/>
      <c r="F136" s="562"/>
      <c r="G136" s="32"/>
      <c r="H136" s="33"/>
      <c r="I136" s="33"/>
      <c r="J136" s="34"/>
    </row>
    <row r="137" spans="1:10" s="2" customFormat="1" ht="12.95" customHeight="1">
      <c r="A137" s="13"/>
      <c r="B137" s="208" t="s">
        <v>82</v>
      </c>
      <c r="C137" s="51" t="s">
        <v>613</v>
      </c>
      <c r="D137" s="52"/>
      <c r="E137" s="53"/>
      <c r="F137" s="563">
        <f>16.96*0.56/1000*1.04</f>
        <v>9.8775040000000022E-3</v>
      </c>
      <c r="G137" s="12" t="s">
        <v>163</v>
      </c>
      <c r="H137" s="35"/>
      <c r="I137" s="403"/>
      <c r="J137" s="36"/>
    </row>
    <row r="138" spans="1:10" s="2" customFormat="1" ht="12.95" customHeight="1">
      <c r="A138" s="27"/>
      <c r="B138" s="556"/>
      <c r="C138" s="29" t="s">
        <v>612</v>
      </c>
      <c r="D138" s="30"/>
      <c r="E138" s="31"/>
      <c r="F138" s="562"/>
      <c r="G138" s="32"/>
      <c r="H138" s="33"/>
      <c r="I138" s="33"/>
      <c r="J138" s="34"/>
    </row>
    <row r="139" spans="1:10" s="2" customFormat="1" ht="12.95" customHeight="1">
      <c r="A139" s="13"/>
      <c r="B139" s="131" t="s">
        <v>45</v>
      </c>
      <c r="C139" s="21" t="s">
        <v>614</v>
      </c>
      <c r="D139" s="22"/>
      <c r="E139" s="23"/>
      <c r="F139" s="564">
        <f>11.13*0.995/1000*1.04</f>
        <v>1.1517324000000001E-2</v>
      </c>
      <c r="G139" s="24" t="s">
        <v>163</v>
      </c>
      <c r="H139" s="25"/>
      <c r="I139" s="566"/>
      <c r="J139" s="26"/>
    </row>
    <row r="140" spans="1:10" s="2" customFormat="1" ht="12.95" customHeight="1">
      <c r="A140" s="27"/>
      <c r="B140" s="112"/>
      <c r="C140" s="29"/>
      <c r="D140" s="30"/>
      <c r="E140" s="31"/>
      <c r="F140" s="356"/>
      <c r="G140" s="32"/>
      <c r="H140" s="33"/>
      <c r="I140" s="405"/>
      <c r="J140" s="34"/>
    </row>
    <row r="141" spans="1:10" s="2" customFormat="1" ht="12.95" customHeight="1">
      <c r="A141" s="13"/>
      <c r="B141" s="208" t="s">
        <v>85</v>
      </c>
      <c r="C141" s="51"/>
      <c r="D141" s="52"/>
      <c r="E141" s="53"/>
      <c r="F141" s="559">
        <f>(F137+F139)/1.04</f>
        <v>2.0571950000000002E-2</v>
      </c>
      <c r="G141" s="12" t="s">
        <v>163</v>
      </c>
      <c r="H141" s="35"/>
      <c r="I141" s="403"/>
      <c r="J141" s="36"/>
    </row>
    <row r="142" spans="1:10" s="2" customFormat="1" ht="12.95" customHeight="1">
      <c r="A142" s="27"/>
      <c r="B142" s="212"/>
      <c r="C142" s="162"/>
      <c r="D142" s="22"/>
      <c r="E142" s="23"/>
      <c r="F142" s="356"/>
      <c r="G142" s="32"/>
      <c r="H142" s="33"/>
      <c r="I142" s="405"/>
      <c r="J142" s="34"/>
    </row>
    <row r="143" spans="1:10" s="2" customFormat="1" ht="12.95" customHeight="1">
      <c r="A143" s="13"/>
      <c r="B143" s="208" t="s">
        <v>195</v>
      </c>
      <c r="C143" s="84" t="s">
        <v>143</v>
      </c>
      <c r="D143" s="84"/>
      <c r="E143" s="85"/>
      <c r="F143" s="559">
        <f>F141</f>
        <v>2.0571950000000002E-2</v>
      </c>
      <c r="G143" s="12" t="s">
        <v>163</v>
      </c>
      <c r="H143" s="35"/>
      <c r="I143" s="403"/>
      <c r="J143" s="36"/>
    </row>
    <row r="144" spans="1:10" s="2" customFormat="1" ht="12.95" customHeight="1">
      <c r="A144" s="27"/>
      <c r="B144" s="220"/>
      <c r="C144" s="29" t="s">
        <v>615</v>
      </c>
      <c r="D144" s="30"/>
      <c r="E144" s="31"/>
      <c r="F144" s="560"/>
      <c r="G144" s="32"/>
      <c r="H144" s="33"/>
      <c r="I144" s="404"/>
      <c r="J144" s="34"/>
    </row>
    <row r="145" spans="1:10" s="2" customFormat="1" ht="12.95" customHeight="1">
      <c r="A145" s="13"/>
      <c r="B145" s="208" t="s">
        <v>618</v>
      </c>
      <c r="C145" s="800" t="s">
        <v>616</v>
      </c>
      <c r="D145" s="801"/>
      <c r="E145" s="802"/>
      <c r="F145" s="561">
        <v>0.9</v>
      </c>
      <c r="G145" s="12" t="s">
        <v>73</v>
      </c>
      <c r="H145" s="35"/>
      <c r="I145" s="403"/>
      <c r="J145" s="36"/>
    </row>
    <row r="146" spans="1:10" s="2" customFormat="1" ht="12.95" customHeight="1">
      <c r="A146" s="27"/>
      <c r="B146" s="112"/>
      <c r="C146" s="29" t="s">
        <v>619</v>
      </c>
      <c r="D146" s="30"/>
      <c r="E146" s="31"/>
      <c r="F146" s="562"/>
      <c r="G146" s="32"/>
      <c r="H146" s="33"/>
      <c r="I146" s="33"/>
      <c r="J146" s="34"/>
    </row>
    <row r="147" spans="1:10" s="2" customFormat="1" ht="12.95" customHeight="1">
      <c r="A147" s="13"/>
      <c r="B147" s="131" t="s">
        <v>617</v>
      </c>
      <c r="C147" s="51" t="s">
        <v>620</v>
      </c>
      <c r="D147" s="52"/>
      <c r="E147" s="53"/>
      <c r="F147" s="563">
        <v>5.5</v>
      </c>
      <c r="G147" s="12" t="s">
        <v>121</v>
      </c>
      <c r="H147" s="35"/>
      <c r="I147" s="403"/>
      <c r="J147" s="36"/>
    </row>
    <row r="148" spans="1:10" s="2" customFormat="1" ht="12.95" customHeight="1">
      <c r="A148" s="27"/>
      <c r="B148" s="112"/>
      <c r="C148" s="29"/>
      <c r="D148" s="30"/>
      <c r="E148" s="31"/>
      <c r="F148" s="562"/>
      <c r="G148" s="32"/>
      <c r="H148" s="33"/>
      <c r="I148" s="128"/>
      <c r="J148" s="34"/>
    </row>
    <row r="149" spans="1:10" s="2" customFormat="1" ht="12.95" customHeight="1">
      <c r="A149" s="13"/>
      <c r="B149" s="11"/>
      <c r="C149" s="51"/>
      <c r="D149" s="52"/>
      <c r="E149" s="53"/>
      <c r="F149" s="563"/>
      <c r="G149" s="12"/>
      <c r="H149" s="35"/>
      <c r="I149" s="35"/>
      <c r="J149" s="36"/>
    </row>
    <row r="150" spans="1:10" s="2" customFormat="1" ht="12.95" customHeight="1">
      <c r="A150" s="27"/>
      <c r="B150" s="568"/>
      <c r="C150" s="177"/>
      <c r="D150" s="30"/>
      <c r="E150" s="31"/>
      <c r="F150" s="145"/>
      <c r="G150" s="32"/>
      <c r="H150" s="33"/>
      <c r="I150" s="405"/>
      <c r="J150" s="34"/>
    </row>
    <row r="151" spans="1:10" s="2" customFormat="1" ht="12.95" customHeight="1">
      <c r="A151" s="13"/>
      <c r="B151" s="569" t="s">
        <v>41</v>
      </c>
      <c r="C151" s="179"/>
      <c r="D151" s="52"/>
      <c r="E151" s="53"/>
      <c r="F151" s="146"/>
      <c r="G151" s="12"/>
      <c r="H151" s="35"/>
      <c r="I151" s="403"/>
      <c r="J151" s="36"/>
    </row>
    <row r="152" spans="1:10" s="2" customFormat="1" ht="12.95" customHeight="1">
      <c r="A152" s="27"/>
      <c r="B152" s="570"/>
      <c r="C152" s="29"/>
      <c r="D152" s="540"/>
      <c r="E152" s="541"/>
      <c r="F152" s="145"/>
      <c r="G152" s="32"/>
      <c r="H152" s="33"/>
      <c r="I152" s="565"/>
      <c r="J152" s="80"/>
    </row>
    <row r="153" spans="1:10" s="2" customFormat="1" ht="12.95" customHeight="1">
      <c r="A153" s="13"/>
      <c r="B153" s="12" t="s">
        <v>605</v>
      </c>
      <c r="C153" s="51"/>
      <c r="D153" s="52"/>
      <c r="E153" s="53"/>
      <c r="F153" s="82"/>
      <c r="G153" s="12"/>
      <c r="H153" s="35"/>
      <c r="I153" s="403"/>
      <c r="J153" s="159"/>
    </row>
    <row r="154" spans="1:10" s="2" customFormat="1" ht="12.75" customHeight="1">
      <c r="A154" s="15"/>
      <c r="B154" s="217"/>
      <c r="C154" s="21"/>
      <c r="D154" s="22"/>
      <c r="E154" s="23"/>
      <c r="F154" s="354"/>
      <c r="G154" s="24"/>
      <c r="H154" s="25"/>
      <c r="I154" s="135"/>
      <c r="J154" s="77"/>
    </row>
    <row r="155" spans="1:10" s="2" customFormat="1" ht="12.95" customHeight="1">
      <c r="A155" s="18"/>
      <c r="B155" s="46"/>
      <c r="C155" s="170"/>
      <c r="D155" s="171"/>
      <c r="E155" s="172"/>
      <c r="F155" s="558"/>
      <c r="G155" s="95"/>
      <c r="H155" s="113"/>
      <c r="I155" s="113"/>
      <c r="J155" s="96"/>
    </row>
    <row r="156" spans="1:10" s="2" customFormat="1" ht="12.95" customHeight="1">
      <c r="A156" s="19"/>
      <c r="B156" s="94"/>
      <c r="C156" s="70"/>
      <c r="D156" s="71"/>
      <c r="E156" s="72"/>
      <c r="F156" s="153"/>
      <c r="G156" s="94"/>
      <c r="H156" s="123"/>
      <c r="I156" s="123"/>
      <c r="J156" s="97"/>
    </row>
    <row r="157" spans="1:10" s="2" customFormat="1" ht="12.95" customHeight="1">
      <c r="A157" s="15"/>
      <c r="B157" s="24" t="s">
        <v>662</v>
      </c>
      <c r="C157" s="21" t="s">
        <v>621</v>
      </c>
      <c r="D157" s="22"/>
      <c r="E157" s="23"/>
      <c r="F157" s="75">
        <v>1</v>
      </c>
      <c r="G157" s="24" t="s">
        <v>593</v>
      </c>
      <c r="H157" s="25"/>
      <c r="I157" s="25"/>
      <c r="J157" s="26" t="s">
        <v>606</v>
      </c>
    </row>
    <row r="158" spans="1:10" s="2" customFormat="1" ht="12.95" customHeight="1">
      <c r="A158" s="27"/>
      <c r="B158" s="209"/>
      <c r="C158" s="29"/>
      <c r="D158" s="30"/>
      <c r="E158" s="31"/>
      <c r="F158" s="356"/>
      <c r="G158" s="32"/>
      <c r="H158" s="33"/>
      <c r="I158" s="405"/>
      <c r="J158" s="34"/>
    </row>
    <row r="159" spans="1:10" s="2" customFormat="1" ht="12.95" customHeight="1">
      <c r="A159" s="13"/>
      <c r="B159" s="11"/>
      <c r="C159" s="51"/>
      <c r="D159" s="84"/>
      <c r="E159" s="85"/>
      <c r="F159" s="412"/>
      <c r="G159" s="24"/>
      <c r="H159" s="35"/>
      <c r="I159" s="403"/>
      <c r="J159" s="36"/>
    </row>
    <row r="160" spans="1:10" s="2" customFormat="1" ht="12.95" customHeight="1">
      <c r="A160" s="27"/>
      <c r="B160" s="112"/>
      <c r="C160" s="29" t="s">
        <v>599</v>
      </c>
      <c r="D160" s="30"/>
      <c r="E160" s="31"/>
      <c r="F160" s="562"/>
      <c r="G160" s="32"/>
      <c r="H160" s="33"/>
      <c r="I160" s="405"/>
      <c r="J160" s="34"/>
    </row>
    <row r="161" spans="1:14" s="2" customFormat="1" ht="12.95" customHeight="1">
      <c r="A161" s="13"/>
      <c r="B161" s="11" t="s">
        <v>598</v>
      </c>
      <c r="C161" s="51" t="s">
        <v>610</v>
      </c>
      <c r="D161" s="52"/>
      <c r="E161" s="53"/>
      <c r="F161" s="563">
        <v>0.5</v>
      </c>
      <c r="G161" s="24" t="s">
        <v>595</v>
      </c>
      <c r="H161" s="35"/>
      <c r="I161" s="403"/>
      <c r="J161" s="36"/>
    </row>
    <row r="162" spans="1:14" s="2" customFormat="1" ht="12.95" customHeight="1">
      <c r="A162" s="27"/>
      <c r="B162" s="176"/>
      <c r="C162" s="809" t="s">
        <v>609</v>
      </c>
      <c r="D162" s="810"/>
      <c r="E162" s="811"/>
      <c r="F162" s="560"/>
      <c r="G162" s="32"/>
      <c r="H162" s="33"/>
      <c r="I162" s="405"/>
      <c r="J162" s="34"/>
    </row>
    <row r="163" spans="1:14" s="2" customFormat="1" ht="12.95" customHeight="1">
      <c r="A163" s="13"/>
      <c r="B163" s="178" t="s">
        <v>608</v>
      </c>
      <c r="C163" s="800" t="s">
        <v>611</v>
      </c>
      <c r="D163" s="801"/>
      <c r="E163" s="802"/>
      <c r="F163" s="561">
        <v>0.2</v>
      </c>
      <c r="G163" s="12" t="s">
        <v>27</v>
      </c>
      <c r="H163" s="35"/>
      <c r="I163" s="403"/>
      <c r="J163" s="36"/>
    </row>
    <row r="164" spans="1:14" s="2" customFormat="1" ht="12.95" customHeight="1">
      <c r="A164" s="27"/>
      <c r="B164" s="28"/>
      <c r="C164" s="809"/>
      <c r="D164" s="810"/>
      <c r="E164" s="811"/>
      <c r="F164" s="560"/>
      <c r="G164" s="32"/>
      <c r="H164" s="33"/>
      <c r="I164" s="405"/>
      <c r="J164" s="34"/>
    </row>
    <row r="165" spans="1:14" s="2" customFormat="1" ht="12.95" customHeight="1">
      <c r="A165" s="13"/>
      <c r="B165" s="11" t="s">
        <v>594</v>
      </c>
      <c r="C165" s="800" t="s">
        <v>601</v>
      </c>
      <c r="D165" s="801"/>
      <c r="E165" s="802"/>
      <c r="F165" s="561">
        <v>0.53300000000000003</v>
      </c>
      <c r="G165" s="24" t="s">
        <v>595</v>
      </c>
      <c r="H165" s="35"/>
      <c r="I165" s="403"/>
      <c r="J165" s="36"/>
      <c r="N165" s="162"/>
    </row>
    <row r="166" spans="1:14" s="2" customFormat="1" ht="12.95" customHeight="1">
      <c r="A166" s="27"/>
      <c r="B166" s="543"/>
      <c r="C166" s="29"/>
      <c r="D166" s="30"/>
      <c r="E166" s="31"/>
      <c r="F166" s="562"/>
      <c r="G166" s="32"/>
      <c r="H166" s="33"/>
      <c r="I166" s="405"/>
      <c r="J166" s="34"/>
    </row>
    <row r="167" spans="1:14" s="2" customFormat="1" ht="12.95" customHeight="1">
      <c r="A167" s="13"/>
      <c r="B167" s="208" t="s">
        <v>193</v>
      </c>
      <c r="C167" s="51" t="s">
        <v>192</v>
      </c>
      <c r="D167" s="52"/>
      <c r="E167" s="53"/>
      <c r="F167" s="563">
        <f>F163+F165</f>
        <v>0.7330000000000001</v>
      </c>
      <c r="G167" s="12" t="s">
        <v>27</v>
      </c>
      <c r="H167" s="35"/>
      <c r="I167" s="403"/>
      <c r="J167" s="36"/>
    </row>
    <row r="168" spans="1:14" s="2" customFormat="1" ht="12.95" customHeight="1">
      <c r="A168" s="27"/>
      <c r="B168" s="234"/>
      <c r="C168" s="162"/>
      <c r="D168" s="22"/>
      <c r="E168" s="23"/>
      <c r="F168" s="562"/>
      <c r="G168" s="32"/>
      <c r="H168" s="33"/>
      <c r="I168" s="405"/>
      <c r="J168" s="34"/>
    </row>
    <row r="169" spans="1:14" s="2" customFormat="1" ht="12.95" customHeight="1">
      <c r="A169" s="13"/>
      <c r="B169" s="92" t="s">
        <v>194</v>
      </c>
      <c r="C169" s="84"/>
      <c r="D169" s="52"/>
      <c r="E169" s="53"/>
      <c r="F169" s="563">
        <v>1</v>
      </c>
      <c r="G169" s="12" t="s">
        <v>25</v>
      </c>
      <c r="H169" s="35"/>
      <c r="I169" s="403"/>
      <c r="J169" s="36"/>
    </row>
    <row r="170" spans="1:14" s="2" customFormat="1" ht="12.95" customHeight="1">
      <c r="A170" s="27"/>
      <c r="B170" s="543"/>
      <c r="C170" s="29"/>
      <c r="D170" s="30"/>
      <c r="E170" s="31"/>
      <c r="F170" s="562"/>
      <c r="G170" s="32"/>
      <c r="H170" s="33"/>
      <c r="I170" s="404"/>
      <c r="J170" s="34"/>
    </row>
    <row r="171" spans="1:14" s="2" customFormat="1" ht="12.95" customHeight="1">
      <c r="A171" s="13"/>
      <c r="B171" s="208" t="s">
        <v>79</v>
      </c>
      <c r="C171" s="51"/>
      <c r="D171" s="52"/>
      <c r="E171" s="53"/>
      <c r="F171" s="563">
        <v>4.66</v>
      </c>
      <c r="G171" s="12" t="s">
        <v>72</v>
      </c>
      <c r="H171" s="35"/>
      <c r="I171" s="403"/>
      <c r="J171" s="36"/>
    </row>
    <row r="172" spans="1:14" s="2" customFormat="1" ht="12.95" customHeight="1">
      <c r="A172" s="27"/>
      <c r="B172" s="543"/>
      <c r="C172" s="29"/>
      <c r="D172" s="30"/>
      <c r="E172" s="31"/>
      <c r="F172" s="562"/>
      <c r="G172" s="32"/>
      <c r="H172" s="33"/>
      <c r="I172" s="405"/>
      <c r="J172" s="34"/>
    </row>
    <row r="173" spans="1:14" s="2" customFormat="1" ht="12.95" customHeight="1">
      <c r="A173" s="13"/>
      <c r="B173" s="208" t="s">
        <v>81</v>
      </c>
      <c r="C173" s="51" t="s">
        <v>143</v>
      </c>
      <c r="D173" s="52"/>
      <c r="E173" s="53"/>
      <c r="F173" s="563">
        <f>F171</f>
        <v>4.66</v>
      </c>
      <c r="G173" s="12" t="s">
        <v>72</v>
      </c>
      <c r="H173" s="35"/>
      <c r="I173" s="403"/>
      <c r="J173" s="36"/>
    </row>
    <row r="174" spans="1:14" s="2" customFormat="1" ht="12.95" customHeight="1">
      <c r="A174" s="27"/>
      <c r="B174" s="543"/>
      <c r="C174" s="29" t="s">
        <v>83</v>
      </c>
      <c r="D174" s="30"/>
      <c r="E174" s="31"/>
      <c r="F174" s="562"/>
      <c r="G174" s="32"/>
      <c r="H174" s="33"/>
      <c r="I174" s="33"/>
      <c r="J174" s="34"/>
    </row>
    <row r="175" spans="1:14" s="2" customFormat="1" ht="12.95" customHeight="1">
      <c r="A175" s="13"/>
      <c r="B175" s="208" t="s">
        <v>82</v>
      </c>
      <c r="C175" s="51" t="s">
        <v>622</v>
      </c>
      <c r="D175" s="52"/>
      <c r="E175" s="53"/>
      <c r="F175" s="563">
        <f>38.86*0.56/1000*1.04</f>
        <v>2.2632064000000004E-2</v>
      </c>
      <c r="G175" s="12" t="s">
        <v>163</v>
      </c>
      <c r="H175" s="35"/>
      <c r="I175" s="403"/>
      <c r="J175" s="36"/>
    </row>
    <row r="176" spans="1:14" s="2" customFormat="1" ht="12.95" customHeight="1">
      <c r="A176" s="27"/>
      <c r="B176" s="556"/>
      <c r="C176" s="29" t="s">
        <v>612</v>
      </c>
      <c r="D176" s="30"/>
      <c r="E176" s="31"/>
      <c r="F176" s="562"/>
      <c r="G176" s="32"/>
      <c r="H176" s="33"/>
      <c r="I176" s="33"/>
      <c r="J176" s="34"/>
    </row>
    <row r="177" spans="1:10" s="2" customFormat="1" ht="12.95" customHeight="1">
      <c r="A177" s="13"/>
      <c r="B177" s="131" t="s">
        <v>45</v>
      </c>
      <c r="C177" s="21" t="s">
        <v>623</v>
      </c>
      <c r="D177" s="22"/>
      <c r="E177" s="23"/>
      <c r="F177" s="564">
        <f>49.56*0.995/1000*1.04</f>
        <v>5.1284688000000009E-2</v>
      </c>
      <c r="G177" s="24" t="s">
        <v>163</v>
      </c>
      <c r="H177" s="25"/>
      <c r="I177" s="566"/>
      <c r="J177" s="26"/>
    </row>
    <row r="178" spans="1:10" s="2" customFormat="1" ht="12.95" customHeight="1">
      <c r="A178" s="27"/>
      <c r="B178" s="112"/>
      <c r="C178" s="29"/>
      <c r="D178" s="30"/>
      <c r="E178" s="31"/>
      <c r="F178" s="356"/>
      <c r="G178" s="32"/>
      <c r="H178" s="33"/>
      <c r="I178" s="405"/>
      <c r="J178" s="34"/>
    </row>
    <row r="179" spans="1:10" s="2" customFormat="1" ht="12.95" customHeight="1">
      <c r="A179" s="13"/>
      <c r="B179" s="208" t="s">
        <v>85</v>
      </c>
      <c r="C179" s="51"/>
      <c r="D179" s="52"/>
      <c r="E179" s="53"/>
      <c r="F179" s="559">
        <f>(F175+F177)/1.04</f>
        <v>7.1073800000000006E-2</v>
      </c>
      <c r="G179" s="12" t="s">
        <v>163</v>
      </c>
      <c r="H179" s="35"/>
      <c r="I179" s="403"/>
      <c r="J179" s="36"/>
    </row>
    <row r="180" spans="1:10" s="2" customFormat="1" ht="12.95" customHeight="1">
      <c r="A180" s="27"/>
      <c r="B180" s="212"/>
      <c r="C180" s="162"/>
      <c r="D180" s="22"/>
      <c r="E180" s="23"/>
      <c r="F180" s="356"/>
      <c r="G180" s="32"/>
      <c r="H180" s="33"/>
      <c r="I180" s="405"/>
      <c r="J180" s="34"/>
    </row>
    <row r="181" spans="1:10" s="2" customFormat="1" ht="12.95" customHeight="1">
      <c r="A181" s="13"/>
      <c r="B181" s="208" t="s">
        <v>195</v>
      </c>
      <c r="C181" s="84" t="s">
        <v>143</v>
      </c>
      <c r="D181" s="84"/>
      <c r="E181" s="85"/>
      <c r="F181" s="559">
        <f>F179</f>
        <v>7.1073800000000006E-2</v>
      </c>
      <c r="G181" s="12" t="s">
        <v>163</v>
      </c>
      <c r="H181" s="35"/>
      <c r="I181" s="403"/>
      <c r="J181" s="36"/>
    </row>
    <row r="182" spans="1:10" s="2" customFormat="1" ht="12.95" customHeight="1">
      <c r="A182" s="27"/>
      <c r="B182" s="220"/>
      <c r="C182" s="29" t="s">
        <v>625</v>
      </c>
      <c r="D182" s="30"/>
      <c r="E182" s="31"/>
      <c r="F182" s="560"/>
      <c r="G182" s="32"/>
      <c r="H182" s="33"/>
      <c r="I182" s="404"/>
      <c r="J182" s="34"/>
    </row>
    <row r="183" spans="1:10" s="2" customFormat="1" ht="12.95" customHeight="1">
      <c r="A183" s="13"/>
      <c r="B183" s="208" t="s">
        <v>624</v>
      </c>
      <c r="C183" s="800" t="s">
        <v>626</v>
      </c>
      <c r="D183" s="801"/>
      <c r="E183" s="802"/>
      <c r="F183" s="561">
        <v>21</v>
      </c>
      <c r="G183" s="12" t="s">
        <v>107</v>
      </c>
      <c r="H183" s="35"/>
      <c r="I183" s="403"/>
      <c r="J183" s="36"/>
    </row>
    <row r="184" spans="1:10" s="2" customFormat="1" ht="12.95" customHeight="1">
      <c r="A184" s="27"/>
      <c r="B184" s="112"/>
      <c r="C184" s="29"/>
      <c r="D184" s="30"/>
      <c r="E184" s="31"/>
      <c r="F184" s="562"/>
      <c r="G184" s="32"/>
      <c r="H184" s="33"/>
      <c r="I184" s="33"/>
      <c r="J184" s="34"/>
    </row>
    <row r="185" spans="1:10" s="2" customFormat="1" ht="12.95" customHeight="1">
      <c r="A185" s="13"/>
      <c r="B185" s="131"/>
      <c r="C185" s="51"/>
      <c r="D185" s="52"/>
      <c r="E185" s="53"/>
      <c r="F185" s="563"/>
      <c r="G185" s="12"/>
      <c r="H185" s="35"/>
      <c r="I185" s="403"/>
      <c r="J185" s="36"/>
    </row>
    <row r="186" spans="1:10" s="2" customFormat="1" ht="12.95" customHeight="1">
      <c r="A186" s="27"/>
      <c r="B186" s="112"/>
      <c r="C186" s="29"/>
      <c r="D186" s="30"/>
      <c r="E186" s="31"/>
      <c r="F186" s="562"/>
      <c r="G186" s="32"/>
      <c r="H186" s="33"/>
      <c r="I186" s="128"/>
      <c r="J186" s="34"/>
    </row>
    <row r="187" spans="1:10" s="2" customFormat="1" ht="12.95" customHeight="1">
      <c r="A187" s="13"/>
      <c r="B187" s="11"/>
      <c r="C187" s="51"/>
      <c r="D187" s="52"/>
      <c r="E187" s="53"/>
      <c r="F187" s="563"/>
      <c r="G187" s="12"/>
      <c r="H187" s="35"/>
      <c r="I187" s="35"/>
      <c r="J187" s="36"/>
    </row>
    <row r="188" spans="1:10" s="2" customFormat="1" ht="12.95" customHeight="1">
      <c r="A188" s="27"/>
      <c r="B188" s="568"/>
      <c r="C188" s="177"/>
      <c r="D188" s="30"/>
      <c r="E188" s="31"/>
      <c r="F188" s="145"/>
      <c r="G188" s="32"/>
      <c r="H188" s="33"/>
      <c r="I188" s="405"/>
      <c r="J188" s="34"/>
    </row>
    <row r="189" spans="1:10" s="2" customFormat="1" ht="12.95" customHeight="1">
      <c r="A189" s="13"/>
      <c r="B189" s="569" t="s">
        <v>41</v>
      </c>
      <c r="C189" s="179"/>
      <c r="D189" s="52"/>
      <c r="E189" s="53"/>
      <c r="F189" s="146"/>
      <c r="G189" s="12"/>
      <c r="H189" s="35"/>
      <c r="I189" s="403"/>
      <c r="J189" s="36"/>
    </row>
    <row r="190" spans="1:10" s="2" customFormat="1" ht="12.95" customHeight="1">
      <c r="A190" s="27"/>
      <c r="B190" s="570"/>
      <c r="C190" s="29"/>
      <c r="D190" s="540"/>
      <c r="E190" s="541"/>
      <c r="F190" s="145"/>
      <c r="G190" s="32"/>
      <c r="H190" s="33"/>
      <c r="I190" s="565"/>
      <c r="J190" s="80"/>
    </row>
    <row r="191" spans="1:10" s="2" customFormat="1" ht="12.95" customHeight="1">
      <c r="A191" s="13"/>
      <c r="B191" s="12" t="s">
        <v>605</v>
      </c>
      <c r="C191" s="51"/>
      <c r="D191" s="52"/>
      <c r="E191" s="53"/>
      <c r="F191" s="82"/>
      <c r="G191" s="12"/>
      <c r="H191" s="35"/>
      <c r="I191" s="403"/>
      <c r="J191" s="159"/>
    </row>
    <row r="192" spans="1:10" s="2" customFormat="1" ht="12.75" customHeight="1">
      <c r="A192" s="15"/>
      <c r="B192" s="217"/>
      <c r="C192" s="21"/>
      <c r="D192" s="22"/>
      <c r="E192" s="23"/>
      <c r="F192" s="354"/>
      <c r="G192" s="24"/>
      <c r="H192" s="25"/>
      <c r="I192" s="135"/>
      <c r="J192" s="77"/>
    </row>
    <row r="193" spans="1:10" s="2" customFormat="1" ht="12.95" customHeight="1">
      <c r="A193" s="18"/>
      <c r="B193" s="46"/>
      <c r="C193" s="170"/>
      <c r="D193" s="171"/>
      <c r="E193" s="172"/>
      <c r="F193" s="558"/>
      <c r="G193" s="95"/>
      <c r="H193" s="113"/>
      <c r="I193" s="113"/>
      <c r="J193" s="96"/>
    </row>
    <row r="194" spans="1:10" ht="12.95" customHeight="1">
      <c r="A194" s="602"/>
      <c r="B194" s="94"/>
      <c r="C194" s="70"/>
      <c r="D194" s="71"/>
      <c r="E194" s="72"/>
      <c r="F194" s="153"/>
      <c r="G194" s="94"/>
      <c r="H194" s="123"/>
      <c r="I194" s="123"/>
      <c r="J194" s="97"/>
    </row>
    <row r="195" spans="1:10" ht="12.95" customHeight="1">
      <c r="A195" s="603"/>
      <c r="B195" s="24" t="s">
        <v>704</v>
      </c>
      <c r="C195" s="21" t="s">
        <v>705</v>
      </c>
      <c r="D195" s="22"/>
      <c r="E195" s="23"/>
      <c r="F195" s="75">
        <v>1</v>
      </c>
      <c r="G195" s="24" t="s">
        <v>595</v>
      </c>
      <c r="H195" s="25"/>
      <c r="I195" s="25"/>
      <c r="J195" s="26" t="s">
        <v>606</v>
      </c>
    </row>
    <row r="196" spans="1:10" ht="12.95" customHeight="1">
      <c r="A196" s="617"/>
      <c r="B196" s="209"/>
      <c r="C196" s="576"/>
      <c r="D196" s="577"/>
      <c r="E196" s="578"/>
      <c r="F196" s="356"/>
      <c r="G196" s="32"/>
      <c r="H196" s="33"/>
      <c r="I196" s="405"/>
      <c r="J196" s="586"/>
    </row>
    <row r="197" spans="1:10" ht="12.95" customHeight="1">
      <c r="A197" s="618"/>
      <c r="B197" s="11"/>
      <c r="C197" s="51"/>
      <c r="D197" s="84"/>
      <c r="E197" s="85"/>
      <c r="F197" s="412"/>
      <c r="G197" s="12"/>
      <c r="H197" s="35"/>
      <c r="I197" s="403"/>
      <c r="J197" s="36"/>
    </row>
    <row r="198" spans="1:10" ht="12.95" customHeight="1">
      <c r="A198" s="603"/>
      <c r="B198" s="149"/>
      <c r="C198" s="21" t="s">
        <v>707</v>
      </c>
      <c r="D198" s="22"/>
      <c r="E198" s="23"/>
      <c r="F198" s="564"/>
      <c r="G198" s="24"/>
      <c r="H198" s="25"/>
      <c r="I198" s="566"/>
      <c r="J198" s="629"/>
    </row>
    <row r="199" spans="1:10" ht="12.95" customHeight="1">
      <c r="A199" s="603"/>
      <c r="B199" s="131" t="s">
        <v>706</v>
      </c>
      <c r="C199" s="21" t="s">
        <v>142</v>
      </c>
      <c r="D199" s="22"/>
      <c r="E199" s="23"/>
      <c r="F199" s="564">
        <v>1</v>
      </c>
      <c r="G199" s="24" t="s">
        <v>595</v>
      </c>
      <c r="H199" s="25"/>
      <c r="I199" s="566"/>
      <c r="J199" s="26"/>
    </row>
    <row r="200" spans="1:10" ht="12.95" customHeight="1">
      <c r="A200" s="617"/>
      <c r="B200" s="568"/>
      <c r="C200" s="815"/>
      <c r="D200" s="816"/>
      <c r="E200" s="817"/>
      <c r="F200" s="560"/>
      <c r="G200" s="32"/>
      <c r="H200" s="33"/>
      <c r="I200" s="405"/>
      <c r="J200" s="586"/>
    </row>
    <row r="201" spans="1:10" ht="12.95" customHeight="1">
      <c r="A201" s="618"/>
      <c r="B201" s="619" t="s">
        <v>708</v>
      </c>
      <c r="C201" s="800" t="s">
        <v>709</v>
      </c>
      <c r="D201" s="801"/>
      <c r="E201" s="802"/>
      <c r="F201" s="561">
        <v>1</v>
      </c>
      <c r="G201" s="12" t="s">
        <v>27</v>
      </c>
      <c r="H201" s="35"/>
      <c r="I201" s="403"/>
      <c r="J201" s="36"/>
    </row>
    <row r="202" spans="1:10" ht="12.95" customHeight="1">
      <c r="A202" s="603"/>
      <c r="B202" s="131"/>
      <c r="C202" s="818"/>
      <c r="D202" s="819"/>
      <c r="E202" s="820"/>
      <c r="F202" s="620"/>
      <c r="G202" s="24"/>
      <c r="H202" s="25"/>
      <c r="I202" s="566"/>
      <c r="J202" s="26"/>
    </row>
    <row r="203" spans="1:10" ht="12.95" customHeight="1">
      <c r="A203" s="603"/>
      <c r="B203" s="131" t="s">
        <v>710</v>
      </c>
      <c r="C203" s="818" t="s">
        <v>711</v>
      </c>
      <c r="D203" s="819"/>
      <c r="E203" s="820"/>
      <c r="F203" s="620">
        <v>1</v>
      </c>
      <c r="G203" s="24" t="s">
        <v>595</v>
      </c>
      <c r="H203" s="25"/>
      <c r="I203" s="566"/>
      <c r="J203" s="26"/>
    </row>
    <row r="204" spans="1:10" ht="12.95" customHeight="1">
      <c r="A204" s="617"/>
      <c r="B204" s="112"/>
      <c r="C204" s="576" t="s">
        <v>713</v>
      </c>
      <c r="D204" s="577"/>
      <c r="E204" s="578"/>
      <c r="F204" s="562"/>
      <c r="G204" s="32"/>
      <c r="H204" s="33"/>
      <c r="I204" s="405"/>
      <c r="J204" s="630"/>
    </row>
    <row r="205" spans="1:10" ht="12.95" customHeight="1">
      <c r="A205" s="618"/>
      <c r="B205" s="11" t="s">
        <v>712</v>
      </c>
      <c r="C205" s="51" t="s">
        <v>714</v>
      </c>
      <c r="D205" s="52"/>
      <c r="E205" s="53"/>
      <c r="F205" s="563">
        <v>1</v>
      </c>
      <c r="G205" s="12" t="s">
        <v>27</v>
      </c>
      <c r="H205" s="35"/>
      <c r="I205" s="403"/>
      <c r="J205" s="36"/>
    </row>
    <row r="206" spans="1:10" ht="12.95" customHeight="1">
      <c r="A206" s="603"/>
      <c r="B206" s="621"/>
      <c r="C206" s="21"/>
      <c r="D206" s="22"/>
      <c r="E206" s="23"/>
      <c r="F206" s="564"/>
      <c r="G206" s="24"/>
      <c r="H206" s="25"/>
      <c r="I206" s="566"/>
      <c r="J206" s="26"/>
    </row>
    <row r="207" spans="1:10" ht="12.95" customHeight="1">
      <c r="A207" s="603"/>
      <c r="B207" s="217"/>
      <c r="C207" s="21"/>
      <c r="D207" s="22"/>
      <c r="E207" s="23"/>
      <c r="F207" s="564"/>
      <c r="G207" s="24"/>
      <c r="H207" s="25"/>
      <c r="I207" s="566"/>
      <c r="J207" s="26"/>
    </row>
    <row r="208" spans="1:10" ht="12.95" customHeight="1">
      <c r="A208" s="617"/>
      <c r="B208" s="112"/>
      <c r="C208" s="576"/>
      <c r="D208" s="577"/>
      <c r="E208" s="578"/>
      <c r="F208" s="562"/>
      <c r="G208" s="32"/>
      <c r="H208" s="33"/>
      <c r="I208" s="565"/>
      <c r="J208" s="586"/>
    </row>
    <row r="209" spans="1:10" ht="12.95" customHeight="1">
      <c r="A209" s="618"/>
      <c r="B209" s="11"/>
      <c r="C209" s="51"/>
      <c r="D209" s="52"/>
      <c r="E209" s="53"/>
      <c r="F209" s="563"/>
      <c r="G209" s="12"/>
      <c r="H209" s="35"/>
      <c r="I209" s="403"/>
      <c r="J209" s="36"/>
    </row>
    <row r="210" spans="1:10" ht="12.95" customHeight="1">
      <c r="A210" s="603"/>
      <c r="B210" s="149"/>
      <c r="C210" s="21"/>
      <c r="D210" s="22"/>
      <c r="E210" s="23"/>
      <c r="F210" s="564"/>
      <c r="G210" s="24"/>
      <c r="H210" s="25"/>
      <c r="I210" s="566"/>
      <c r="J210" s="26"/>
    </row>
    <row r="211" spans="1:10" ht="12.95" customHeight="1">
      <c r="A211" s="603"/>
      <c r="B211" s="131"/>
      <c r="C211" s="21"/>
      <c r="D211" s="22"/>
      <c r="E211" s="23"/>
      <c r="F211" s="564"/>
      <c r="G211" s="24"/>
      <c r="H211" s="25"/>
      <c r="I211" s="566"/>
      <c r="J211" s="26"/>
    </row>
    <row r="212" spans="1:10" ht="12.95" customHeight="1">
      <c r="A212" s="617"/>
      <c r="B212" s="112"/>
      <c r="C212" s="576"/>
      <c r="D212" s="577"/>
      <c r="E212" s="578"/>
      <c r="F212" s="562"/>
      <c r="G212" s="32"/>
      <c r="H212" s="33"/>
      <c r="I212" s="33"/>
      <c r="J212" s="586"/>
    </row>
    <row r="213" spans="1:10" ht="12.95" customHeight="1">
      <c r="A213" s="618"/>
      <c r="B213" s="11"/>
      <c r="C213" s="51"/>
      <c r="D213" s="52"/>
      <c r="E213" s="53"/>
      <c r="F213" s="563"/>
      <c r="G213" s="12"/>
      <c r="H213" s="35"/>
      <c r="I213" s="403"/>
      <c r="J213" s="36"/>
    </row>
    <row r="214" spans="1:10" ht="12.95" customHeight="1">
      <c r="A214" s="603"/>
      <c r="B214" s="149"/>
      <c r="C214" s="21"/>
      <c r="D214" s="22"/>
      <c r="E214" s="23"/>
      <c r="F214" s="564"/>
      <c r="G214" s="24"/>
      <c r="H214" s="25"/>
      <c r="I214" s="25"/>
      <c r="J214" s="26"/>
    </row>
    <row r="215" spans="1:10" ht="12.95" customHeight="1">
      <c r="A215" s="603"/>
      <c r="B215" s="131"/>
      <c r="C215" s="21"/>
      <c r="D215" s="22"/>
      <c r="E215" s="23"/>
      <c r="F215" s="564"/>
      <c r="G215" s="24"/>
      <c r="H215" s="25"/>
      <c r="I215" s="566"/>
      <c r="J215" s="26"/>
    </row>
    <row r="216" spans="1:10" ht="12.95" customHeight="1">
      <c r="A216" s="617"/>
      <c r="B216" s="112"/>
      <c r="C216" s="576"/>
      <c r="D216" s="577"/>
      <c r="E216" s="578"/>
      <c r="F216" s="356"/>
      <c r="G216" s="32"/>
      <c r="H216" s="33"/>
      <c r="I216" s="405"/>
      <c r="J216" s="586"/>
    </row>
    <row r="217" spans="1:10" ht="12.95" customHeight="1">
      <c r="A217" s="618"/>
      <c r="B217" s="11"/>
      <c r="C217" s="51"/>
      <c r="D217" s="52"/>
      <c r="E217" s="53"/>
      <c r="F217" s="559"/>
      <c r="G217" s="12"/>
      <c r="H217" s="35"/>
      <c r="I217" s="403"/>
      <c r="J217" s="36"/>
    </row>
    <row r="218" spans="1:10" ht="12.95" customHeight="1">
      <c r="A218" s="603"/>
      <c r="B218" s="217"/>
      <c r="C218" s="21"/>
      <c r="D218" s="22"/>
      <c r="E218" s="23"/>
      <c r="F218" s="354"/>
      <c r="G218" s="24"/>
      <c r="H218" s="25"/>
      <c r="I218" s="566"/>
      <c r="J218" s="26"/>
    </row>
    <row r="219" spans="1:10" ht="12.95" customHeight="1">
      <c r="A219" s="603"/>
      <c r="B219" s="131"/>
      <c r="C219" s="21"/>
      <c r="D219" s="162"/>
      <c r="E219" s="588"/>
      <c r="F219" s="622"/>
      <c r="G219" s="24"/>
      <c r="H219" s="25"/>
      <c r="I219" s="566"/>
      <c r="J219" s="26"/>
    </row>
    <row r="220" spans="1:10" ht="12.95" customHeight="1">
      <c r="A220" s="617"/>
      <c r="B220" s="28"/>
      <c r="C220" s="576"/>
      <c r="D220" s="577"/>
      <c r="E220" s="578"/>
      <c r="F220" s="560"/>
      <c r="G220" s="32"/>
      <c r="H220" s="33"/>
      <c r="I220" s="565"/>
      <c r="J220" s="586"/>
    </row>
    <row r="221" spans="1:10" ht="12.95" customHeight="1">
      <c r="A221" s="618"/>
      <c r="B221" s="11"/>
      <c r="C221" s="800"/>
      <c r="D221" s="801"/>
      <c r="E221" s="802"/>
      <c r="F221" s="561"/>
      <c r="G221" s="12"/>
      <c r="H221" s="35"/>
      <c r="I221" s="403"/>
      <c r="J221" s="36"/>
    </row>
    <row r="222" spans="1:10" ht="12.95" customHeight="1">
      <c r="A222" s="603"/>
      <c r="B222" s="149"/>
      <c r="C222" s="21"/>
      <c r="D222" s="22"/>
      <c r="E222" s="23"/>
      <c r="F222" s="564"/>
      <c r="G222" s="24"/>
      <c r="H222" s="25"/>
      <c r="I222" s="25"/>
      <c r="J222" s="26"/>
    </row>
    <row r="223" spans="1:10" ht="12.95" customHeight="1">
      <c r="A223" s="603"/>
      <c r="B223" s="131"/>
      <c r="C223" s="21"/>
      <c r="D223" s="22"/>
      <c r="E223" s="23"/>
      <c r="F223" s="564"/>
      <c r="G223" s="24"/>
      <c r="H223" s="25"/>
      <c r="I223" s="566">
        <f>ROUND(F223*H223,0)</f>
        <v>0</v>
      </c>
      <c r="J223" s="26"/>
    </row>
    <row r="224" spans="1:10" ht="12.95" customHeight="1">
      <c r="A224" s="617"/>
      <c r="B224" s="112"/>
      <c r="C224" s="576"/>
      <c r="D224" s="577"/>
      <c r="E224" s="578"/>
      <c r="F224" s="562"/>
      <c r="G224" s="32"/>
      <c r="H224" s="33"/>
      <c r="I224" s="128"/>
      <c r="J224" s="586"/>
    </row>
    <row r="225" spans="1:10" ht="12.95" customHeight="1">
      <c r="A225" s="618"/>
      <c r="B225" s="11"/>
      <c r="C225" s="51"/>
      <c r="D225" s="52"/>
      <c r="E225" s="53"/>
      <c r="F225" s="563"/>
      <c r="G225" s="12"/>
      <c r="H225" s="35"/>
      <c r="I225" s="35"/>
      <c r="J225" s="36"/>
    </row>
    <row r="226" spans="1:10" ht="12.95" customHeight="1">
      <c r="A226" s="603"/>
      <c r="B226" s="623"/>
      <c r="C226" s="624"/>
      <c r="D226" s="22"/>
      <c r="E226" s="23"/>
      <c r="F226" s="144"/>
      <c r="G226" s="24"/>
      <c r="H226" s="25"/>
      <c r="I226" s="566"/>
      <c r="J226" s="26"/>
    </row>
    <row r="227" spans="1:10" ht="12.95" customHeight="1">
      <c r="A227" s="603"/>
      <c r="B227" s="625" t="s">
        <v>41</v>
      </c>
      <c r="C227" s="624"/>
      <c r="D227" s="22"/>
      <c r="E227" s="23"/>
      <c r="F227" s="144"/>
      <c r="G227" s="24"/>
      <c r="H227" s="25"/>
      <c r="I227" s="566">
        <f>SUM(I198:I223)</f>
        <v>0</v>
      </c>
      <c r="J227" s="26"/>
    </row>
    <row r="228" spans="1:10" ht="12.95" customHeight="1">
      <c r="A228" s="617"/>
      <c r="B228" s="570"/>
      <c r="C228" s="576"/>
      <c r="D228" s="626"/>
      <c r="E228" s="627"/>
      <c r="F228" s="145"/>
      <c r="G228" s="32"/>
      <c r="H228" s="33"/>
      <c r="I228" s="565"/>
      <c r="J228" s="628"/>
    </row>
    <row r="229" spans="1:10" ht="12.95" customHeight="1">
      <c r="A229" s="618"/>
      <c r="B229" s="12" t="s">
        <v>605</v>
      </c>
      <c r="C229" s="51"/>
      <c r="D229" s="52"/>
      <c r="E229" s="53"/>
      <c r="F229" s="82"/>
      <c r="G229" s="12"/>
      <c r="H229" s="35"/>
      <c r="I229" s="403">
        <f>ROUND(I227,-1)</f>
        <v>0</v>
      </c>
      <c r="J229" s="159"/>
    </row>
    <row r="230" spans="1:10" ht="12.95" customHeight="1">
      <c r="A230" s="603"/>
      <c r="B230" s="604"/>
      <c r="C230" s="613"/>
      <c r="E230" s="615"/>
      <c r="F230" s="605"/>
      <c r="G230" s="604"/>
      <c r="H230" s="606"/>
      <c r="I230" s="606"/>
      <c r="J230" s="607"/>
    </row>
    <row r="231" spans="1:10" ht="12.95" customHeight="1">
      <c r="A231" s="608"/>
      <c r="B231" s="609"/>
      <c r="C231" s="614"/>
      <c r="D231" s="158"/>
      <c r="E231" s="616"/>
      <c r="F231" s="610"/>
      <c r="G231" s="609"/>
      <c r="H231" s="611"/>
      <c r="I231" s="611"/>
      <c r="J231" s="612"/>
    </row>
  </sheetData>
  <mergeCells count="18">
    <mergeCell ref="C200:E200"/>
    <mergeCell ref="C201:E201"/>
    <mergeCell ref="C202:E202"/>
    <mergeCell ref="C203:E203"/>
    <mergeCell ref="C221:E221"/>
    <mergeCell ref="C87:E87"/>
    <mergeCell ref="C105:E105"/>
    <mergeCell ref="C86:E86"/>
    <mergeCell ref="C126:E126"/>
    <mergeCell ref="C127:E127"/>
    <mergeCell ref="C145:E145"/>
    <mergeCell ref="C124:E124"/>
    <mergeCell ref="C125:E125"/>
    <mergeCell ref="C165:E165"/>
    <mergeCell ref="C183:E183"/>
    <mergeCell ref="C162:E162"/>
    <mergeCell ref="C163:E163"/>
    <mergeCell ref="C164:E164"/>
  </mergeCells>
  <phoneticPr fontId="9"/>
  <dataValidations count="2">
    <dataValidation type="list" allowBlank="1" showInputMessage="1" showErrorMessage="1" sqref="G25 G49 G75 G9 G15 G21 G41 G61 G45 G27 G23 G39 G59 G73 G69 G53 G67 G77 G47 G71 G79 G101 G51 G11 G13 G29 G151 G189 G227" xr:uid="{00000000-0002-0000-1C00-000000000000}">
      <formula1>"ｍ,㎡,ｍ3,式,箇所,個,枚,本,kg,人"</formula1>
    </dataValidation>
    <dataValidation type="list" allowBlank="1" showInputMessage="1" showErrorMessage="1" sqref="G125 G163 G201" xr:uid="{377D10AC-D096-4753-9023-8300ECD2EC19}">
      <formula1>"ｍ,ｍ2,ｍ3,式,箇所,個,枚,本,kg,人"</formula1>
    </dataValidation>
  </dataValidations>
  <printOptions horizontalCentered="1" verticalCentered="1"/>
  <pageMargins left="0.39370078740157483" right="0.39370078740157483" top="0.59055118110236227" bottom="0.39370078740157483" header="0.51181102362204722" footer="0.11811023622047245"/>
  <pageSetup paperSize="9" orientation="landscape" blackAndWhite="1" useFirstPageNumber="1" horizontalDpi="300" verticalDpi="300" r:id="rId1"/>
  <headerFooter alignWithMargins="0">
    <oddFooter>&amp;RNo.&amp;P</oddFooter>
  </headerFooter>
  <rowBreaks count="5" manualBreakCount="5">
    <brk id="41" max="9" man="1"/>
    <brk id="79" max="9" man="1"/>
    <brk id="117" max="9" man="1"/>
    <brk id="155" max="9" man="1"/>
    <brk id="19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L53"/>
  <sheetViews>
    <sheetView showGridLines="0" showZeros="0" view="pageBreakPreview" zoomScaleNormal="100" zoomScaleSheetLayoutView="100" workbookViewId="0">
      <selection activeCell="C57" sqref="C57"/>
    </sheetView>
  </sheetViews>
  <sheetFormatPr defaultColWidth="8.85546875" defaultRowHeight="13.5"/>
  <cols>
    <col min="1" max="1" width="6.7109375" style="2" customWidth="1"/>
    <col min="2" max="2" width="34.7109375" style="2" customWidth="1"/>
    <col min="3" max="3" width="33.7109375" style="2" customWidth="1"/>
    <col min="4" max="4" width="13.7109375" style="10" customWidth="1"/>
    <col min="5" max="5" width="6.7109375" style="2" customWidth="1"/>
    <col min="6" max="6" width="14.7109375" style="9" customWidth="1"/>
    <col min="7" max="7" width="18.7109375" style="9" customWidth="1"/>
    <col min="8" max="8" width="23.7109375" style="2" customWidth="1"/>
    <col min="9" max="9" width="3.85546875" style="487" customWidth="1"/>
    <col min="10" max="10" width="16.42578125" style="48" customWidth="1"/>
    <col min="11" max="11" width="18.28515625" style="48" customWidth="1"/>
    <col min="12" max="12" width="19.5703125" style="487" customWidth="1"/>
    <col min="13" max="13" width="15.28515625" style="48" customWidth="1"/>
    <col min="14" max="15" width="15.7109375" style="487" customWidth="1"/>
    <col min="16" max="16" width="3.85546875" style="487" customWidth="1"/>
    <col min="17" max="18" width="15.7109375" style="487" customWidth="1"/>
    <col min="19" max="16384" width="8.85546875" style="487"/>
  </cols>
  <sheetData>
    <row r="1" spans="1:38" s="2" customFormat="1" ht="26.1" customHeight="1">
      <c r="A1" s="788" t="s">
        <v>22</v>
      </c>
      <c r="B1" s="788"/>
      <c r="C1" s="788"/>
      <c r="D1" s="788"/>
      <c r="E1" s="788"/>
      <c r="F1" s="788"/>
      <c r="G1" s="788"/>
      <c r="H1" s="788"/>
      <c r="J1" s="5"/>
      <c r="K1" s="5"/>
      <c r="M1" s="5"/>
    </row>
    <row r="2" spans="1:38" s="2" customFormat="1" ht="24.95" customHeight="1">
      <c r="A2" s="423"/>
      <c r="B2" s="424" t="s">
        <v>51</v>
      </c>
      <c r="C2" s="4" t="s">
        <v>196</v>
      </c>
      <c r="D2" s="425"/>
      <c r="E2" s="426"/>
      <c r="F2" s="426"/>
      <c r="G2" s="426"/>
      <c r="H2" s="427"/>
      <c r="J2" s="5"/>
      <c r="K2" s="5"/>
      <c r="M2" s="5"/>
    </row>
    <row r="3" spans="1:38" s="2" customFormat="1" ht="12.6" customHeight="1">
      <c r="A3" s="428"/>
      <c r="B3" s="789" t="s">
        <v>9</v>
      </c>
      <c r="C3" s="791">
        <f>$G$40</f>
        <v>0</v>
      </c>
      <c r="D3" s="793" t="s">
        <v>39</v>
      </c>
      <c r="E3" s="429"/>
      <c r="F3" s="429"/>
      <c r="G3" s="429"/>
      <c r="H3" s="430"/>
      <c r="J3" s="5"/>
      <c r="K3" s="5"/>
      <c r="M3" s="5"/>
    </row>
    <row r="4" spans="1:38" s="2" customFormat="1" ht="12.6" customHeight="1">
      <c r="A4" s="431"/>
      <c r="B4" s="790"/>
      <c r="C4" s="792"/>
      <c r="D4" s="794"/>
      <c r="E4" s="432"/>
      <c r="F4" s="432"/>
      <c r="G4" s="432"/>
      <c r="H4" s="433"/>
      <c r="J4" s="5"/>
      <c r="K4" s="37"/>
      <c r="L4" s="37"/>
      <c r="M4" s="37"/>
      <c r="N4" s="57"/>
      <c r="Q4" s="57"/>
    </row>
    <row r="5" spans="1:38" s="2" customFormat="1" ht="12.95" customHeight="1">
      <c r="A5" s="434"/>
      <c r="B5" s="6"/>
      <c r="C5" s="435"/>
      <c r="D5" s="7"/>
      <c r="E5" s="8"/>
      <c r="F5" s="8"/>
      <c r="G5" s="8"/>
      <c r="H5" s="436"/>
      <c r="J5" s="5"/>
      <c r="K5" s="37"/>
      <c r="L5" s="37"/>
      <c r="M5" s="37"/>
      <c r="N5" s="37"/>
      <c r="O5" s="37"/>
      <c r="Q5" s="37"/>
      <c r="R5" s="37"/>
    </row>
    <row r="6" spans="1:38" s="2" customFormat="1" ht="12.95" customHeight="1" thickBot="1">
      <c r="A6" s="437"/>
      <c r="B6" s="438" t="s">
        <v>2</v>
      </c>
      <c r="C6" s="438" t="s">
        <v>11</v>
      </c>
      <c r="D6" s="439" t="s">
        <v>3</v>
      </c>
      <c r="E6" s="438" t="s">
        <v>4</v>
      </c>
      <c r="F6" s="440" t="s">
        <v>5</v>
      </c>
      <c r="G6" s="440" t="s">
        <v>6</v>
      </c>
      <c r="H6" s="441" t="s">
        <v>10</v>
      </c>
      <c r="J6" s="20"/>
      <c r="K6" s="37"/>
      <c r="N6" s="37"/>
      <c r="Q6" s="37"/>
    </row>
    <row r="7" spans="1:38" s="2" customFormat="1" ht="12.95" customHeight="1" thickTop="1">
      <c r="A7" s="442"/>
      <c r="B7" s="443"/>
      <c r="C7" s="444"/>
      <c r="D7" s="445"/>
      <c r="E7" s="446"/>
      <c r="F7" s="447"/>
      <c r="G7" s="448"/>
      <c r="H7" s="449"/>
      <c r="J7" s="38"/>
      <c r="K7" s="37"/>
      <c r="L7" s="631"/>
      <c r="N7" s="37"/>
      <c r="O7" s="631"/>
      <c r="Q7" s="37"/>
      <c r="R7" s="631"/>
    </row>
    <row r="8" spans="1:38" s="2" customFormat="1" ht="12.95" customHeight="1">
      <c r="A8" s="450" t="s">
        <v>40</v>
      </c>
      <c r="B8" s="451" t="s">
        <v>105</v>
      </c>
      <c r="C8" s="452"/>
      <c r="D8" s="453">
        <v>1</v>
      </c>
      <c r="E8" s="454" t="s">
        <v>0</v>
      </c>
      <c r="F8" s="455"/>
      <c r="G8" s="456"/>
      <c r="H8" s="457"/>
      <c r="I8" s="9"/>
      <c r="J8" s="39"/>
      <c r="K8" s="37"/>
      <c r="L8" s="632"/>
      <c r="N8" s="37"/>
      <c r="O8" s="632"/>
      <c r="Q8" s="37"/>
      <c r="R8" s="632"/>
    </row>
    <row r="9" spans="1:38" s="2" customFormat="1" ht="12.95" customHeight="1">
      <c r="A9" s="442"/>
      <c r="B9" s="443"/>
      <c r="C9" s="444"/>
      <c r="D9" s="445"/>
      <c r="E9" s="446"/>
      <c r="F9" s="447"/>
      <c r="G9" s="448"/>
      <c r="H9" s="513"/>
      <c r="J9" s="38"/>
      <c r="K9" s="37"/>
      <c r="L9" s="528"/>
      <c r="N9" s="37"/>
      <c r="O9" s="528"/>
      <c r="Q9" s="37"/>
      <c r="R9" s="528"/>
    </row>
    <row r="10" spans="1:38" s="2" customFormat="1" ht="12.95" customHeight="1">
      <c r="A10" s="450" t="s">
        <v>31</v>
      </c>
      <c r="B10" s="11" t="s">
        <v>180</v>
      </c>
      <c r="C10" s="40"/>
      <c r="D10" s="453">
        <v>1</v>
      </c>
      <c r="E10" s="454" t="s">
        <v>25</v>
      </c>
      <c r="F10" s="455"/>
      <c r="G10" s="456"/>
      <c r="H10" s="514"/>
      <c r="J10" s="38"/>
      <c r="K10" s="37"/>
      <c r="L10" s="528"/>
      <c r="N10" s="37"/>
      <c r="O10" s="528"/>
      <c r="Q10" s="37"/>
      <c r="R10" s="528"/>
    </row>
    <row r="11" spans="1:38" s="2" customFormat="1" ht="12.95" customHeight="1">
      <c r="A11" s="442"/>
      <c r="B11" s="443"/>
      <c r="C11" s="444"/>
      <c r="D11" s="445"/>
      <c r="E11" s="446"/>
      <c r="F11" s="447"/>
      <c r="G11" s="448"/>
      <c r="H11" s="513"/>
      <c r="J11" s="38"/>
      <c r="K11" s="37"/>
      <c r="L11" s="528"/>
      <c r="N11" s="37"/>
      <c r="O11" s="528"/>
      <c r="Q11" s="37"/>
      <c r="R11" s="528"/>
    </row>
    <row r="12" spans="1:38" s="2" customFormat="1" ht="12.95" customHeight="1">
      <c r="A12" s="41"/>
      <c r="B12" s="11"/>
      <c r="C12" s="40"/>
      <c r="D12" s="453"/>
      <c r="E12" s="454"/>
      <c r="F12" s="455"/>
      <c r="G12" s="456"/>
      <c r="H12" s="514"/>
      <c r="J12" s="38"/>
      <c r="K12" s="633"/>
      <c r="L12" s="528"/>
      <c r="N12" s="633"/>
      <c r="O12" s="634"/>
      <c r="Q12" s="633"/>
      <c r="R12" s="634"/>
    </row>
    <row r="13" spans="1:38" s="2" customFormat="1" ht="12.95" customHeight="1">
      <c r="A13" s="44"/>
      <c r="B13" s="443"/>
      <c r="C13" s="444"/>
      <c r="D13" s="445"/>
      <c r="E13" s="446"/>
      <c r="F13" s="447"/>
      <c r="G13" s="448"/>
      <c r="H13" s="513"/>
      <c r="J13" s="38"/>
      <c r="K13" s="633"/>
      <c r="L13" s="528"/>
      <c r="Q13" s="633"/>
      <c r="R13" s="634"/>
    </row>
    <row r="14" spans="1:38" s="2" customFormat="1" ht="12.95" customHeight="1">
      <c r="A14" s="41"/>
      <c r="B14" s="11"/>
      <c r="C14" s="40"/>
      <c r="D14" s="453"/>
      <c r="E14" s="454"/>
      <c r="F14" s="455"/>
      <c r="G14" s="456"/>
      <c r="H14" s="514"/>
      <c r="J14" s="38"/>
      <c r="L14" s="634"/>
      <c r="Q14" s="635"/>
    </row>
    <row r="15" spans="1:38" s="2" customFormat="1" ht="12.95" customHeight="1">
      <c r="A15" s="44"/>
      <c r="B15" s="443"/>
      <c r="C15" s="444"/>
      <c r="D15" s="445"/>
      <c r="E15" s="446"/>
      <c r="F15" s="447"/>
      <c r="G15" s="448"/>
      <c r="H15" s="515"/>
      <c r="I15" s="458"/>
      <c r="J15" s="38"/>
      <c r="L15" s="631"/>
      <c r="M15" s="93"/>
      <c r="O15" s="631"/>
      <c r="P15" s="93"/>
      <c r="R15" s="631"/>
      <c r="S15" s="93"/>
      <c r="T15" s="93"/>
      <c r="U15" s="93"/>
      <c r="V15" s="93"/>
      <c r="W15" s="93"/>
      <c r="X15" s="93"/>
      <c r="Y15" s="93"/>
      <c r="Z15" s="93"/>
      <c r="AA15" s="93"/>
      <c r="AB15" s="93"/>
      <c r="AC15" s="93"/>
      <c r="AD15" s="93"/>
      <c r="AE15" s="93"/>
      <c r="AF15" s="93"/>
      <c r="AG15" s="93"/>
      <c r="AH15" s="93"/>
      <c r="AI15" s="93"/>
      <c r="AJ15" s="93"/>
      <c r="AK15" s="93"/>
      <c r="AL15" s="93"/>
    </row>
    <row r="16" spans="1:38" s="2" customFormat="1" ht="12.95" customHeight="1">
      <c r="A16" s="41"/>
      <c r="B16" s="11"/>
      <c r="C16" s="40"/>
      <c r="D16" s="453"/>
      <c r="E16" s="454"/>
      <c r="F16" s="455"/>
      <c r="G16" s="456"/>
      <c r="H16" s="516"/>
      <c r="I16" s="458"/>
      <c r="J16" s="38"/>
      <c r="K16" s="37"/>
      <c r="L16" s="528"/>
      <c r="M16" s="93"/>
      <c r="N16" s="37"/>
      <c r="O16" s="528"/>
      <c r="P16" s="93"/>
      <c r="Q16" s="37"/>
      <c r="R16" s="528"/>
      <c r="S16" s="93"/>
      <c r="T16" s="93"/>
      <c r="U16" s="93"/>
      <c r="V16" s="93"/>
      <c r="W16" s="93"/>
      <c r="X16" s="93"/>
      <c r="Y16" s="93"/>
      <c r="Z16" s="93"/>
      <c r="AA16" s="93"/>
      <c r="AB16" s="93"/>
      <c r="AC16" s="93"/>
      <c r="AD16" s="93"/>
      <c r="AE16" s="93"/>
      <c r="AF16" s="93"/>
      <c r="AG16" s="93"/>
      <c r="AH16" s="93"/>
      <c r="AI16" s="93"/>
      <c r="AJ16" s="93"/>
      <c r="AK16" s="93"/>
      <c r="AL16" s="93"/>
    </row>
    <row r="17" spans="1:18" s="2" customFormat="1" ht="12.95" customHeight="1">
      <c r="A17" s="44"/>
      <c r="B17" s="443"/>
      <c r="C17" s="444"/>
      <c r="D17" s="445"/>
      <c r="E17" s="446"/>
      <c r="F17" s="447"/>
      <c r="G17" s="448"/>
      <c r="H17" s="513"/>
      <c r="J17" s="460"/>
      <c r="K17" s="37"/>
      <c r="L17" s="528"/>
      <c r="M17" s="5"/>
      <c r="N17" s="37"/>
      <c r="O17" s="528"/>
      <c r="Q17" s="37"/>
      <c r="R17" s="528"/>
    </row>
    <row r="18" spans="1:18" s="2" customFormat="1" ht="12.95" customHeight="1">
      <c r="A18" s="41"/>
      <c r="B18" s="11" t="s">
        <v>169</v>
      </c>
      <c r="C18" s="459"/>
      <c r="D18" s="453"/>
      <c r="E18" s="454"/>
      <c r="F18" s="455"/>
      <c r="G18" s="456"/>
      <c r="H18" s="533"/>
      <c r="J18" s="462"/>
      <c r="K18" s="37"/>
      <c r="L18" s="528"/>
      <c r="M18" s="5"/>
      <c r="N18" s="37"/>
      <c r="O18" s="528"/>
      <c r="Q18" s="37"/>
      <c r="R18" s="528"/>
    </row>
    <row r="19" spans="1:18" s="2" customFormat="1" ht="12.95" customHeight="1">
      <c r="A19" s="442"/>
      <c r="B19" s="443"/>
      <c r="C19" s="444"/>
      <c r="D19" s="445"/>
      <c r="E19" s="446"/>
      <c r="F19" s="447"/>
      <c r="G19" s="448"/>
      <c r="H19" s="513"/>
      <c r="J19" s="462"/>
      <c r="K19" s="37"/>
      <c r="L19" s="528"/>
      <c r="M19" s="37"/>
      <c r="N19" s="37"/>
      <c r="O19" s="528"/>
      <c r="Q19" s="5"/>
      <c r="R19" s="528"/>
    </row>
    <row r="20" spans="1:18" s="2" customFormat="1" ht="12.95" customHeight="1">
      <c r="A20" s="41"/>
      <c r="B20" s="11"/>
      <c r="C20" s="459"/>
      <c r="D20" s="453"/>
      <c r="E20" s="454"/>
      <c r="F20" s="455"/>
      <c r="G20" s="456"/>
      <c r="H20" s="514"/>
      <c r="J20" s="462"/>
      <c r="K20" s="5"/>
      <c r="L20" s="528"/>
      <c r="M20" s="37"/>
      <c r="N20" s="5"/>
      <c r="O20" s="528"/>
      <c r="Q20" s="633"/>
    </row>
    <row r="21" spans="1:18" s="2" customFormat="1" ht="12.95" customHeight="1">
      <c r="A21" s="442"/>
      <c r="B21" s="443"/>
      <c r="C21" s="444"/>
      <c r="D21" s="445"/>
      <c r="E21" s="446"/>
      <c r="F21" s="447"/>
      <c r="G21" s="448"/>
      <c r="H21" s="517"/>
      <c r="J21" s="462"/>
      <c r="K21" s="636"/>
      <c r="L21" s="637"/>
      <c r="M21" s="5"/>
      <c r="N21" s="636"/>
      <c r="O21" s="637"/>
      <c r="Q21" s="5"/>
      <c r="R21" s="528"/>
    </row>
    <row r="22" spans="1:18" s="2" customFormat="1" ht="12.95" customHeight="1">
      <c r="A22" s="41" t="s">
        <v>687</v>
      </c>
      <c r="B22" s="11" t="s">
        <v>171</v>
      </c>
      <c r="C22" s="452" t="s">
        <v>172</v>
      </c>
      <c r="D22" s="453">
        <v>1</v>
      </c>
      <c r="E22" s="454" t="s">
        <v>25</v>
      </c>
      <c r="F22" s="455"/>
      <c r="G22" s="456"/>
      <c r="H22" s="518"/>
      <c r="J22" s="638"/>
      <c r="K22" s="639"/>
      <c r="L22" s="528"/>
      <c r="M22" s="5"/>
    </row>
    <row r="23" spans="1:18" s="2" customFormat="1" ht="12.95" customHeight="1">
      <c r="A23" s="442"/>
      <c r="B23" s="443"/>
      <c r="C23" s="444"/>
      <c r="D23" s="445"/>
      <c r="E23" s="446"/>
      <c r="F23" s="447"/>
      <c r="G23" s="463"/>
      <c r="H23" s="515"/>
      <c r="J23" s="462"/>
      <c r="K23" s="462"/>
      <c r="L23" s="42"/>
      <c r="M23" s="5"/>
    </row>
    <row r="24" spans="1:18" s="2" customFormat="1" ht="12.95" customHeight="1">
      <c r="A24" s="41" t="s">
        <v>170</v>
      </c>
      <c r="B24" s="11" t="s">
        <v>135</v>
      </c>
      <c r="C24" s="459" t="s">
        <v>174</v>
      </c>
      <c r="D24" s="453">
        <v>1</v>
      </c>
      <c r="E24" s="454" t="s">
        <v>25</v>
      </c>
      <c r="F24" s="455"/>
      <c r="G24" s="456"/>
      <c r="H24" s="519"/>
      <c r="J24" s="464"/>
      <c r="K24" s="464"/>
      <c r="L24" s="42"/>
      <c r="M24" s="5"/>
    </row>
    <row r="25" spans="1:18" s="2" customFormat="1" ht="12.95" customHeight="1">
      <c r="A25" s="442"/>
      <c r="B25" s="443"/>
      <c r="C25" s="444"/>
      <c r="D25" s="445"/>
      <c r="E25" s="446"/>
      <c r="F25" s="447"/>
      <c r="G25" s="463"/>
      <c r="H25" s="515"/>
      <c r="J25" s="795"/>
      <c r="K25" s="795"/>
      <c r="M25" s="5"/>
    </row>
    <row r="26" spans="1:18" s="2" customFormat="1" ht="12.95" customHeight="1">
      <c r="A26" s="41" t="s">
        <v>173</v>
      </c>
      <c r="B26" s="11" t="s">
        <v>166</v>
      </c>
      <c r="C26" s="459" t="s">
        <v>174</v>
      </c>
      <c r="D26" s="453">
        <v>1</v>
      </c>
      <c r="E26" s="454" t="s">
        <v>25</v>
      </c>
      <c r="F26" s="455"/>
      <c r="G26" s="456"/>
      <c r="H26" s="519"/>
      <c r="J26" s="640"/>
      <c r="K26" s="639"/>
      <c r="M26" s="641"/>
    </row>
    <row r="27" spans="1:18" s="2" customFormat="1" ht="12.95" customHeight="1">
      <c r="A27" s="44"/>
      <c r="B27" s="465"/>
      <c r="C27" s="466"/>
      <c r="D27" s="467"/>
      <c r="E27" s="468"/>
      <c r="F27" s="469"/>
      <c r="G27" s="470"/>
      <c r="H27" s="520"/>
      <c r="J27" s="796"/>
      <c r="K27" s="796"/>
      <c r="M27" s="5"/>
    </row>
    <row r="28" spans="1:18" s="2" customFormat="1" ht="12.95" customHeight="1">
      <c r="A28" s="41"/>
      <c r="B28" s="11" t="s">
        <v>177</v>
      </c>
      <c r="C28" s="452"/>
      <c r="D28" s="453"/>
      <c r="E28" s="454"/>
      <c r="F28" s="455"/>
      <c r="G28" s="456"/>
      <c r="H28" s="519"/>
      <c r="J28" s="461"/>
      <c r="K28" s="461"/>
      <c r="L28" s="5"/>
      <c r="M28" s="5"/>
    </row>
    <row r="29" spans="1:18" s="2" customFormat="1" ht="12.95" customHeight="1">
      <c r="A29" s="442"/>
      <c r="B29" s="443"/>
      <c r="C29" s="444"/>
      <c r="D29" s="467"/>
      <c r="E29" s="468"/>
      <c r="F29" s="447"/>
      <c r="G29" s="448"/>
      <c r="H29" s="521"/>
      <c r="J29" s="462"/>
      <c r="K29" s="461"/>
      <c r="L29" s="38"/>
      <c r="M29" s="5"/>
    </row>
    <row r="30" spans="1:18" s="2" customFormat="1" ht="12.95" customHeight="1">
      <c r="A30" s="41"/>
      <c r="B30" s="11"/>
      <c r="C30" s="459"/>
      <c r="D30" s="453"/>
      <c r="E30" s="454"/>
      <c r="F30" s="455"/>
      <c r="G30" s="456"/>
      <c r="H30" s="522"/>
      <c r="J30" s="462"/>
      <c r="K30" s="638"/>
      <c r="L30" s="38"/>
      <c r="M30" s="344"/>
    </row>
    <row r="31" spans="1:18" s="2" customFormat="1" ht="12.95" customHeight="1">
      <c r="A31" s="442"/>
      <c r="B31" s="443"/>
      <c r="C31" s="444"/>
      <c r="D31" s="445"/>
      <c r="E31" s="446"/>
      <c r="F31" s="447"/>
      <c r="G31" s="448"/>
      <c r="H31" s="523"/>
      <c r="J31" s="461"/>
      <c r="K31" s="461"/>
      <c r="L31" s="5"/>
      <c r="M31" s="5"/>
    </row>
    <row r="32" spans="1:18" s="2" customFormat="1" ht="12.95" customHeight="1">
      <c r="A32" s="41"/>
      <c r="B32" s="11" t="s">
        <v>167</v>
      </c>
      <c r="C32" s="40"/>
      <c r="D32" s="453">
        <v>1</v>
      </c>
      <c r="E32" s="454" t="s">
        <v>25</v>
      </c>
      <c r="F32" s="455"/>
      <c r="G32" s="456"/>
      <c r="H32" s="524"/>
      <c r="J32" s="471"/>
      <c r="K32" s="461"/>
      <c r="L32" s="5"/>
      <c r="M32" s="5"/>
    </row>
    <row r="33" spans="1:38" s="2" customFormat="1" ht="12.95" customHeight="1">
      <c r="A33" s="442"/>
      <c r="B33" s="443"/>
      <c r="C33" s="444"/>
      <c r="D33" s="445"/>
      <c r="E33" s="446"/>
      <c r="F33" s="447"/>
      <c r="G33" s="472"/>
      <c r="H33" s="515"/>
      <c r="J33" s="461"/>
      <c r="K33" s="461"/>
      <c r="L33" s="5"/>
      <c r="M33" s="5"/>
    </row>
    <row r="34" spans="1:38" s="2" customFormat="1" ht="12.95" customHeight="1">
      <c r="A34" s="41"/>
      <c r="B34" s="451"/>
      <c r="C34" s="459"/>
      <c r="D34" s="453"/>
      <c r="E34" s="454"/>
      <c r="F34" s="455"/>
      <c r="G34" s="473"/>
      <c r="H34" s="519"/>
      <c r="J34" s="474"/>
      <c r="K34" s="475"/>
      <c r="L34" s="42"/>
      <c r="M34" s="5"/>
    </row>
    <row r="35" spans="1:38" s="2" customFormat="1" ht="12.95" customHeight="1">
      <c r="A35" s="442"/>
      <c r="B35" s="443"/>
      <c r="C35" s="444"/>
      <c r="D35" s="445"/>
      <c r="E35" s="446"/>
      <c r="F35" s="447"/>
      <c r="G35" s="448"/>
      <c r="H35" s="515"/>
      <c r="J35" s="476"/>
      <c r="K35" s="105"/>
      <c r="L35" s="42"/>
      <c r="M35" s="5"/>
    </row>
    <row r="36" spans="1:38" s="2" customFormat="1" ht="12.95" customHeight="1">
      <c r="A36" s="41"/>
      <c r="B36" s="451" t="s">
        <v>175</v>
      </c>
      <c r="C36" s="477">
        <v>0.1</v>
      </c>
      <c r="D36" s="453">
        <v>1</v>
      </c>
      <c r="E36" s="454" t="s">
        <v>25</v>
      </c>
      <c r="F36" s="455"/>
      <c r="G36" s="478"/>
      <c r="H36" s="525"/>
      <c r="I36" s="458"/>
      <c r="J36" s="642"/>
      <c r="K36" s="642"/>
      <c r="L36" s="93"/>
      <c r="M36" s="64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row>
    <row r="37" spans="1:38" s="2" customFormat="1" ht="12.95" customHeight="1">
      <c r="A37" s="442"/>
      <c r="B37" s="443"/>
      <c r="C37" s="444"/>
      <c r="D37" s="445"/>
      <c r="E37" s="446"/>
      <c r="F37" s="447"/>
      <c r="G37" s="463"/>
      <c r="H37" s="513"/>
      <c r="J37" s="462"/>
      <c r="K37" s="461"/>
      <c r="L37" s="38"/>
      <c r="M37" s="5"/>
    </row>
    <row r="38" spans="1:38" s="2" customFormat="1" ht="12.95" customHeight="1">
      <c r="A38" s="41"/>
      <c r="B38" s="11"/>
      <c r="C38" s="459"/>
      <c r="D38" s="453"/>
      <c r="E38" s="454"/>
      <c r="F38" s="455"/>
      <c r="G38" s="456"/>
      <c r="H38" s="514"/>
      <c r="J38" s="462"/>
      <c r="K38" s="461"/>
      <c r="L38" s="38"/>
      <c r="M38" s="344"/>
    </row>
    <row r="39" spans="1:38" s="2" customFormat="1" ht="12.95" customHeight="1">
      <c r="A39" s="479"/>
      <c r="B39" s="466"/>
      <c r="C39" s="480"/>
      <c r="D39" s="467"/>
      <c r="E39" s="481"/>
      <c r="F39" s="469"/>
      <c r="G39" s="470"/>
      <c r="H39" s="520"/>
      <c r="I39" s="458"/>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row>
    <row r="40" spans="1:38" s="2" customFormat="1" ht="12.95" customHeight="1">
      <c r="A40" s="482"/>
      <c r="B40" s="46" t="s">
        <v>176</v>
      </c>
      <c r="C40" s="483"/>
      <c r="D40" s="484"/>
      <c r="E40" s="483"/>
      <c r="F40" s="485"/>
      <c r="G40" s="486"/>
      <c r="H40" s="526"/>
      <c r="J40" s="37"/>
      <c r="K40" s="151"/>
      <c r="L40" s="151"/>
      <c r="M40" s="5"/>
    </row>
    <row r="41" spans="1:38">
      <c r="J41" s="152"/>
      <c r="K41" s="5"/>
      <c r="L41" s="152"/>
      <c r="M41" s="644"/>
    </row>
    <row r="42" spans="1:38" s="489" customFormat="1">
      <c r="A42" s="488">
        <v>5</v>
      </c>
      <c r="B42" s="488">
        <v>28</v>
      </c>
      <c r="C42" s="488">
        <v>35</v>
      </c>
      <c r="D42" s="488">
        <v>13</v>
      </c>
      <c r="E42" s="488">
        <v>6</v>
      </c>
      <c r="F42" s="488">
        <v>16</v>
      </c>
      <c r="G42" s="488">
        <v>23</v>
      </c>
      <c r="H42" s="488">
        <v>23</v>
      </c>
      <c r="J42" s="152"/>
      <c r="K42" s="5"/>
      <c r="L42" s="5"/>
      <c r="M42" s="644"/>
    </row>
    <row r="43" spans="1:38">
      <c r="J43" s="42"/>
      <c r="K43" s="42"/>
      <c r="L43" s="42"/>
      <c r="M43" s="47"/>
    </row>
    <row r="44" spans="1:38">
      <c r="J44" s="785"/>
      <c r="K44" s="785"/>
      <c r="L44" s="785"/>
      <c r="M44" s="47"/>
    </row>
    <row r="45" spans="1:38">
      <c r="J45" s="785"/>
      <c r="K45" s="785"/>
      <c r="L45" s="785"/>
    </row>
    <row r="46" spans="1:38">
      <c r="J46" s="786"/>
      <c r="K46" s="786"/>
      <c r="L46" s="786"/>
    </row>
    <row r="47" spans="1:38">
      <c r="J47" s="787"/>
      <c r="K47" s="787"/>
      <c r="L47" s="787"/>
    </row>
    <row r="51" spans="6:6">
      <c r="F51" s="645"/>
    </row>
    <row r="53" spans="6:6">
      <c r="F53" s="645"/>
    </row>
  </sheetData>
  <mergeCells count="9">
    <mergeCell ref="J44:L45"/>
    <mergeCell ref="J46:L46"/>
    <mergeCell ref="J47:L47"/>
    <mergeCell ref="A1:H1"/>
    <mergeCell ref="B3:B4"/>
    <mergeCell ref="C3:C4"/>
    <mergeCell ref="D3:D4"/>
    <mergeCell ref="J25:K25"/>
    <mergeCell ref="J27:K27"/>
  </mergeCells>
  <phoneticPr fontId="9"/>
  <dataValidations disablePrompts="1" count="1">
    <dataValidation type="list" allowBlank="1" showInputMessage="1" showErrorMessage="1" sqref="E39" xr:uid="{00000000-0002-0000-0400-000000000000}">
      <formula1>"㎡,ｍ,箇所,式,日"</formula1>
    </dataValidation>
  </dataValidations>
  <printOptions horizontalCentered="1" verticalCentered="1"/>
  <pageMargins left="0.39370078740157483" right="0.39370078740157483" top="0.59055118110236227" bottom="0.39370078740157483" header="0.51181102362204722" footer="0.11811023622047245"/>
  <pageSetup paperSize="9" orientation="landscape" verticalDpi="300" r:id="rId1"/>
  <headerFooter alignWithMargins="0">
    <oddFooter>&amp;RNo.1</oddFooter>
  </headerFooter>
  <rowBreaks count="1" manualBreakCount="1">
    <brk id="4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M42"/>
  <sheetViews>
    <sheetView showGridLines="0" showZeros="0" view="pageBreakPreview" zoomScaleNormal="100" zoomScaleSheetLayoutView="100" workbookViewId="0">
      <selection activeCell="I8" sqref="I8"/>
    </sheetView>
  </sheetViews>
  <sheetFormatPr defaultRowHeight="13.5"/>
  <cols>
    <col min="1" max="1" width="7.42578125" style="2" customWidth="1"/>
    <col min="2" max="2" width="34.28515625" style="2" customWidth="1"/>
    <col min="3" max="3" width="14.7109375" style="2" customWidth="1"/>
    <col min="4" max="4" width="5.28515625" style="2" customWidth="1"/>
    <col min="5" max="5" width="14.7109375" style="2" customWidth="1"/>
    <col min="6" max="6" width="13.7109375" style="10" customWidth="1"/>
    <col min="7" max="7" width="6.7109375" style="2" customWidth="1"/>
    <col min="8" max="8" width="15.42578125" style="9" customWidth="1"/>
    <col min="9" max="9" width="18.5703125" style="43" customWidth="1"/>
    <col min="10" max="10" width="23.42578125" style="43" customWidth="1"/>
    <col min="11" max="11" width="5.7109375" style="339" customWidth="1"/>
    <col min="12" max="12" width="10.7109375" style="339" customWidth="1"/>
    <col min="13" max="13" width="10.7109375" style="340" customWidth="1"/>
    <col min="14" max="14" width="11.85546875" style="339" customWidth="1"/>
    <col min="15" max="16384" width="9.140625" style="339"/>
  </cols>
  <sheetData>
    <row r="1" spans="1:13" s="2" customFormat="1" ht="12.95" customHeight="1">
      <c r="A1" s="273"/>
      <c r="B1" s="6"/>
      <c r="C1" s="274"/>
      <c r="D1" s="275"/>
      <c r="E1" s="276"/>
      <c r="F1" s="7"/>
      <c r="G1" s="8"/>
      <c r="H1" s="8"/>
      <c r="I1" s="277"/>
      <c r="J1" s="278"/>
      <c r="M1" s="5"/>
    </row>
    <row r="2" spans="1:13" s="2" customFormat="1" ht="12.95" customHeight="1">
      <c r="A2" s="1"/>
      <c r="B2" s="279" t="s">
        <v>2</v>
      </c>
      <c r="C2" s="280" t="s">
        <v>11</v>
      </c>
      <c r="D2" s="281"/>
      <c r="E2" s="282"/>
      <c r="F2" s="283" t="s">
        <v>3</v>
      </c>
      <c r="G2" s="279" t="s">
        <v>4</v>
      </c>
      <c r="H2" s="284" t="s">
        <v>5</v>
      </c>
      <c r="I2" s="285" t="s">
        <v>6</v>
      </c>
      <c r="J2" s="286" t="s">
        <v>10</v>
      </c>
      <c r="M2" s="3"/>
    </row>
    <row r="3" spans="1:13" s="2" customFormat="1" ht="12.95" customHeight="1">
      <c r="A3" s="287"/>
      <c r="B3" s="288"/>
      <c r="C3" s="289"/>
      <c r="D3" s="290"/>
      <c r="E3" s="291"/>
      <c r="F3" s="292"/>
      <c r="G3" s="293"/>
      <c r="H3" s="294"/>
      <c r="I3" s="295">
        <f>TRUNC(F3*H3)</f>
        <v>0</v>
      </c>
      <c r="J3" s="296"/>
      <c r="M3" s="3"/>
    </row>
    <row r="4" spans="1:13" s="2" customFormat="1" ht="12.95" customHeight="1">
      <c r="A4" s="41" t="s">
        <v>40</v>
      </c>
      <c r="B4" s="12" t="s">
        <v>42</v>
      </c>
      <c r="C4" s="297"/>
      <c r="D4" s="298"/>
      <c r="E4" s="299"/>
      <c r="F4" s="300"/>
      <c r="G4" s="301"/>
      <c r="H4" s="302"/>
      <c r="I4" s="303"/>
      <c r="J4" s="304"/>
      <c r="M4" s="43"/>
    </row>
    <row r="5" spans="1:13" s="2" customFormat="1" ht="12.95" customHeight="1">
      <c r="A5" s="305"/>
      <c r="B5" s="306"/>
      <c r="C5" s="307"/>
      <c r="D5" s="308"/>
      <c r="E5" s="309"/>
      <c r="F5" s="310"/>
      <c r="G5" s="311"/>
      <c r="H5" s="312"/>
      <c r="I5" s="135"/>
      <c r="J5" s="313"/>
      <c r="L5" s="314"/>
      <c r="M5" s="3"/>
    </row>
    <row r="6" spans="1:13" s="2" customFormat="1" ht="12.95" customHeight="1">
      <c r="A6" s="315">
        <v>1</v>
      </c>
      <c r="B6" s="316" t="s">
        <v>52</v>
      </c>
      <c r="C6" s="297"/>
      <c r="D6" s="298"/>
      <c r="E6" s="299"/>
      <c r="F6" s="300">
        <v>1</v>
      </c>
      <c r="G6" s="301" t="s">
        <v>13</v>
      </c>
      <c r="H6" s="302"/>
      <c r="I6" s="303">
        <f>'1仮工'!I41</f>
        <v>0</v>
      </c>
      <c r="J6" s="317">
        <f>'1仮工'!H41</f>
        <v>0</v>
      </c>
      <c r="K6" s="2">
        <v>1</v>
      </c>
      <c r="L6" s="318"/>
      <c r="M6" s="3"/>
    </row>
    <row r="7" spans="1:13" s="2" customFormat="1" ht="12.95" customHeight="1">
      <c r="A7" s="305"/>
      <c r="B7" s="306"/>
      <c r="C7" s="319"/>
      <c r="D7" s="308"/>
      <c r="E7" s="309"/>
      <c r="F7" s="310"/>
      <c r="G7" s="311"/>
      <c r="H7" s="312"/>
      <c r="I7" s="135"/>
      <c r="J7" s="313"/>
      <c r="L7" s="314"/>
      <c r="M7" s="3"/>
    </row>
    <row r="8" spans="1:13" s="2" customFormat="1" ht="12.95" customHeight="1">
      <c r="A8" s="315">
        <v>2</v>
      </c>
      <c r="B8" s="11" t="s">
        <v>108</v>
      </c>
      <c r="C8" s="320"/>
      <c r="D8" s="298"/>
      <c r="E8" s="299"/>
      <c r="F8" s="300">
        <v>1</v>
      </c>
      <c r="G8" s="301" t="s">
        <v>13</v>
      </c>
      <c r="H8" s="302"/>
      <c r="I8" s="303">
        <f>'2地業・土工'!I41</f>
        <v>0</v>
      </c>
      <c r="J8" s="317"/>
      <c r="K8" s="2">
        <v>2</v>
      </c>
      <c r="L8" s="318"/>
      <c r="M8" s="3"/>
    </row>
    <row r="9" spans="1:13" s="2" customFormat="1" ht="12.95" customHeight="1">
      <c r="A9" s="305"/>
      <c r="B9" s="306"/>
      <c r="C9" s="319"/>
      <c r="D9" s="308"/>
      <c r="E9" s="309"/>
      <c r="F9" s="310"/>
      <c r="G9" s="311"/>
      <c r="H9" s="312"/>
      <c r="I9" s="135"/>
      <c r="J9" s="313"/>
      <c r="L9" s="314"/>
      <c r="M9" s="3"/>
    </row>
    <row r="10" spans="1:13" s="2" customFormat="1" ht="12.95" customHeight="1">
      <c r="A10" s="315">
        <v>3</v>
      </c>
      <c r="B10" s="11" t="s">
        <v>53</v>
      </c>
      <c r="C10" s="320"/>
      <c r="D10" s="298"/>
      <c r="E10" s="299"/>
      <c r="F10" s="300">
        <v>1</v>
      </c>
      <c r="G10" s="301" t="s">
        <v>0</v>
      </c>
      <c r="H10" s="302"/>
      <c r="I10" s="35">
        <f>'3コン'!I41</f>
        <v>0</v>
      </c>
      <c r="J10" s="317"/>
      <c r="K10" s="2">
        <v>3</v>
      </c>
      <c r="L10" s="318"/>
      <c r="M10" s="3"/>
    </row>
    <row r="11" spans="1:13" s="2" customFormat="1" ht="12.95" customHeight="1">
      <c r="A11" s="305"/>
      <c r="B11" s="306"/>
      <c r="C11" s="321"/>
      <c r="D11" s="308"/>
      <c r="E11" s="309"/>
      <c r="F11" s="310"/>
      <c r="G11" s="311"/>
      <c r="H11" s="322"/>
      <c r="I11" s="128"/>
      <c r="J11" s="323"/>
      <c r="L11" s="314"/>
      <c r="M11" s="3"/>
    </row>
    <row r="12" spans="1:13" s="2" customFormat="1" ht="12.95" customHeight="1">
      <c r="A12" s="315">
        <v>4</v>
      </c>
      <c r="B12" s="11" t="s">
        <v>54</v>
      </c>
      <c r="C12" s="320"/>
      <c r="D12" s="298"/>
      <c r="E12" s="299"/>
      <c r="F12" s="300">
        <v>1</v>
      </c>
      <c r="G12" s="301" t="s">
        <v>0</v>
      </c>
      <c r="H12" s="302"/>
      <c r="I12" s="303">
        <f>'4鉄筋'!I41</f>
        <v>0</v>
      </c>
      <c r="J12" s="317"/>
      <c r="K12" s="2">
        <v>4</v>
      </c>
      <c r="L12" s="318"/>
      <c r="M12" s="3"/>
    </row>
    <row r="13" spans="1:13" s="2" customFormat="1" ht="12.95" customHeight="1">
      <c r="A13" s="305"/>
      <c r="B13" s="131"/>
      <c r="C13" s="319"/>
      <c r="D13" s="308"/>
      <c r="E13" s="309"/>
      <c r="F13" s="310"/>
      <c r="G13" s="311"/>
      <c r="H13" s="312"/>
      <c r="I13" s="325"/>
      <c r="J13" s="313"/>
      <c r="L13" s="314"/>
      <c r="M13" s="3"/>
    </row>
    <row r="14" spans="1:13" s="2" customFormat="1" ht="12.95" customHeight="1">
      <c r="A14" s="305">
        <v>5</v>
      </c>
      <c r="B14" s="131" t="s">
        <v>197</v>
      </c>
      <c r="C14" s="319"/>
      <c r="D14" s="308"/>
      <c r="E14" s="309"/>
      <c r="F14" s="310">
        <v>1</v>
      </c>
      <c r="G14" s="311" t="s">
        <v>0</v>
      </c>
      <c r="H14" s="312"/>
      <c r="I14" s="325">
        <f>'5鉄骨'!I155</f>
        <v>0</v>
      </c>
      <c r="J14" s="313"/>
      <c r="K14" s="2">
        <v>5</v>
      </c>
      <c r="L14" s="318"/>
      <c r="M14" s="3"/>
    </row>
    <row r="15" spans="1:13" s="2" customFormat="1" ht="12.95" customHeight="1">
      <c r="A15" s="331"/>
      <c r="B15" s="28"/>
      <c r="C15" s="321"/>
      <c r="D15" s="327"/>
      <c r="E15" s="328"/>
      <c r="F15" s="329"/>
      <c r="G15" s="330"/>
      <c r="H15" s="322"/>
      <c r="I15" s="536"/>
      <c r="J15" s="323"/>
      <c r="L15" s="314"/>
      <c r="M15" s="3"/>
    </row>
    <row r="16" spans="1:13" s="2" customFormat="1" ht="12.95" customHeight="1">
      <c r="A16" s="315">
        <v>6</v>
      </c>
      <c r="B16" s="11" t="s">
        <v>198</v>
      </c>
      <c r="C16" s="320"/>
      <c r="D16" s="298"/>
      <c r="E16" s="299"/>
      <c r="F16" s="300">
        <v>1</v>
      </c>
      <c r="G16" s="301" t="s">
        <v>0</v>
      </c>
      <c r="H16" s="302"/>
      <c r="I16" s="303">
        <f>'6既製コン'!I79</f>
        <v>0</v>
      </c>
      <c r="J16" s="317"/>
      <c r="K16" s="2">
        <v>6</v>
      </c>
      <c r="L16" s="318"/>
      <c r="M16" s="3"/>
    </row>
    <row r="17" spans="1:13" s="2" customFormat="1" ht="12.95" customHeight="1">
      <c r="A17" s="305"/>
      <c r="B17" s="306"/>
      <c r="C17" s="319"/>
      <c r="D17" s="308"/>
      <c r="E17" s="309"/>
      <c r="F17" s="310"/>
      <c r="G17" s="311"/>
      <c r="H17" s="312"/>
      <c r="I17" s="135"/>
      <c r="J17" s="313"/>
      <c r="L17" s="314"/>
      <c r="M17" s="3"/>
    </row>
    <row r="18" spans="1:13" s="2" customFormat="1" ht="12.95" customHeight="1">
      <c r="A18" s="315">
        <v>7</v>
      </c>
      <c r="B18" s="11" t="s">
        <v>55</v>
      </c>
      <c r="C18" s="320"/>
      <c r="D18" s="298"/>
      <c r="E18" s="299"/>
      <c r="F18" s="300">
        <v>1</v>
      </c>
      <c r="G18" s="301" t="s">
        <v>0</v>
      </c>
      <c r="H18" s="302"/>
      <c r="I18" s="303">
        <f>'7防水'!I41</f>
        <v>0</v>
      </c>
      <c r="J18" s="317"/>
      <c r="K18" s="2">
        <v>7</v>
      </c>
      <c r="L18" s="318"/>
      <c r="M18" s="3"/>
    </row>
    <row r="19" spans="1:13" s="2" customFormat="1" ht="12.95" customHeight="1">
      <c r="A19" s="305"/>
      <c r="B19" s="306"/>
      <c r="C19" s="319"/>
      <c r="D19" s="308"/>
      <c r="E19" s="309"/>
      <c r="F19" s="310"/>
      <c r="G19" s="311"/>
      <c r="H19" s="312"/>
      <c r="I19" s="135"/>
      <c r="J19" s="313"/>
      <c r="L19" s="314"/>
      <c r="M19" s="3"/>
    </row>
    <row r="20" spans="1:13" s="2" customFormat="1" ht="12.95" customHeight="1">
      <c r="A20" s="315">
        <v>8</v>
      </c>
      <c r="B20" s="11" t="s">
        <v>677</v>
      </c>
      <c r="C20" s="320"/>
      <c r="D20" s="298"/>
      <c r="E20" s="299"/>
      <c r="F20" s="300">
        <v>1</v>
      </c>
      <c r="G20" s="301" t="s">
        <v>0</v>
      </c>
      <c r="H20" s="302"/>
      <c r="I20" s="303">
        <f>'8タイル'!I41</f>
        <v>0</v>
      </c>
      <c r="J20" s="317"/>
      <c r="K20" s="2">
        <v>8</v>
      </c>
      <c r="L20" s="318"/>
      <c r="M20" s="3"/>
    </row>
    <row r="21" spans="1:13" s="2" customFormat="1" ht="12.95" customHeight="1">
      <c r="A21" s="305"/>
      <c r="B21" s="306"/>
      <c r="C21" s="307"/>
      <c r="D21" s="308"/>
      <c r="E21" s="309"/>
      <c r="F21" s="310"/>
      <c r="G21" s="311"/>
      <c r="H21" s="312"/>
      <c r="I21" s="325"/>
      <c r="J21" s="313"/>
      <c r="L21" s="314"/>
      <c r="M21" s="3"/>
    </row>
    <row r="22" spans="1:13" s="2" customFormat="1" ht="12.95" customHeight="1">
      <c r="A22" s="315">
        <v>9</v>
      </c>
      <c r="B22" s="316" t="s">
        <v>56</v>
      </c>
      <c r="C22" s="297"/>
      <c r="D22" s="298"/>
      <c r="E22" s="299"/>
      <c r="F22" s="300">
        <v>1</v>
      </c>
      <c r="G22" s="301" t="s">
        <v>47</v>
      </c>
      <c r="H22" s="302"/>
      <c r="I22" s="303">
        <f>'9木工'!I41</f>
        <v>0</v>
      </c>
      <c r="J22" s="317"/>
      <c r="K22" s="2">
        <v>9</v>
      </c>
      <c r="L22" s="318"/>
      <c r="M22" s="3"/>
    </row>
    <row r="23" spans="1:13" s="2" customFormat="1" ht="12.95" customHeight="1">
      <c r="A23" s="305"/>
      <c r="B23" s="306"/>
      <c r="C23" s="319"/>
      <c r="D23" s="308"/>
      <c r="E23" s="309"/>
      <c r="F23" s="310"/>
      <c r="G23" s="311"/>
      <c r="H23" s="312"/>
      <c r="I23" s="135"/>
      <c r="J23" s="313"/>
      <c r="L23" s="314"/>
      <c r="M23" s="3"/>
    </row>
    <row r="24" spans="1:13" s="2" customFormat="1" ht="12.95" customHeight="1">
      <c r="A24" s="315">
        <v>10</v>
      </c>
      <c r="B24" s="11" t="s">
        <v>109</v>
      </c>
      <c r="C24" s="320"/>
      <c r="D24" s="298"/>
      <c r="E24" s="299"/>
      <c r="F24" s="300">
        <v>1</v>
      </c>
      <c r="G24" s="301" t="s">
        <v>0</v>
      </c>
      <c r="H24" s="302"/>
      <c r="I24" s="303">
        <f>'10屋根とい'!I41</f>
        <v>0</v>
      </c>
      <c r="J24" s="317"/>
      <c r="K24" s="2">
        <v>10</v>
      </c>
      <c r="L24" s="318"/>
      <c r="M24" s="3"/>
    </row>
    <row r="25" spans="1:13" s="2" customFormat="1" ht="12.95" customHeight="1">
      <c r="A25" s="305"/>
      <c r="B25" s="306"/>
      <c r="C25" s="319"/>
      <c r="D25" s="308"/>
      <c r="E25" s="309"/>
      <c r="F25" s="310"/>
      <c r="G25" s="311"/>
      <c r="H25" s="312"/>
      <c r="I25" s="135"/>
      <c r="J25" s="313"/>
      <c r="L25" s="314"/>
      <c r="M25" s="3"/>
    </row>
    <row r="26" spans="1:13" s="2" customFormat="1" ht="12.95" customHeight="1">
      <c r="A26" s="315">
        <v>11</v>
      </c>
      <c r="B26" s="11" t="s">
        <v>57</v>
      </c>
      <c r="C26" s="320"/>
      <c r="D26" s="298"/>
      <c r="E26" s="299"/>
      <c r="F26" s="300">
        <v>1</v>
      </c>
      <c r="G26" s="301" t="s">
        <v>0</v>
      </c>
      <c r="H26" s="302"/>
      <c r="I26" s="303">
        <f>'11金属'!I79</f>
        <v>0</v>
      </c>
      <c r="J26" s="317"/>
      <c r="K26" s="2">
        <v>11</v>
      </c>
      <c r="L26" s="318"/>
      <c r="M26" s="3"/>
    </row>
    <row r="27" spans="1:13" s="2" customFormat="1" ht="12.95" customHeight="1">
      <c r="A27" s="305"/>
      <c r="B27" s="306"/>
      <c r="C27" s="319"/>
      <c r="D27" s="308"/>
      <c r="E27" s="309"/>
      <c r="F27" s="310"/>
      <c r="G27" s="311"/>
      <c r="H27" s="312"/>
      <c r="I27" s="135"/>
      <c r="J27" s="313"/>
      <c r="L27" s="314"/>
      <c r="M27" s="3"/>
    </row>
    <row r="28" spans="1:13" s="2" customFormat="1" ht="12.95" customHeight="1">
      <c r="A28" s="315">
        <v>12</v>
      </c>
      <c r="B28" s="11" t="s">
        <v>58</v>
      </c>
      <c r="C28" s="320"/>
      <c r="D28" s="298"/>
      <c r="E28" s="299"/>
      <c r="F28" s="300">
        <v>1</v>
      </c>
      <c r="G28" s="301" t="s">
        <v>0</v>
      </c>
      <c r="H28" s="302"/>
      <c r="I28" s="303">
        <f>'12左官'!I41</f>
        <v>0</v>
      </c>
      <c r="J28" s="317"/>
      <c r="K28" s="2">
        <v>12</v>
      </c>
      <c r="L28" s="318"/>
      <c r="M28" s="3"/>
    </row>
    <row r="29" spans="1:13" s="2" customFormat="1" ht="12.95" customHeight="1">
      <c r="A29" s="305"/>
      <c r="B29" s="324"/>
      <c r="C29" s="326"/>
      <c r="D29" s="308"/>
      <c r="E29" s="309"/>
      <c r="F29" s="310"/>
      <c r="G29" s="311"/>
      <c r="H29" s="312"/>
      <c r="I29" s="135"/>
      <c r="J29" s="313"/>
      <c r="L29" s="314"/>
      <c r="M29" s="3"/>
    </row>
    <row r="30" spans="1:13" s="2" customFormat="1" ht="12.95" customHeight="1">
      <c r="A30" s="315">
        <v>13</v>
      </c>
      <c r="B30" s="11" t="s">
        <v>59</v>
      </c>
      <c r="C30" s="320"/>
      <c r="D30" s="298"/>
      <c r="E30" s="299"/>
      <c r="F30" s="300">
        <v>1</v>
      </c>
      <c r="G30" s="301" t="s">
        <v>0</v>
      </c>
      <c r="H30" s="302"/>
      <c r="I30" s="303">
        <f>'13木建'!I41</f>
        <v>0</v>
      </c>
      <c r="J30" s="317"/>
      <c r="K30" s="2">
        <v>13</v>
      </c>
      <c r="L30" s="318"/>
      <c r="M30" s="3"/>
    </row>
    <row r="31" spans="1:13" s="2" customFormat="1" ht="12.95" customHeight="1">
      <c r="A31" s="305"/>
      <c r="B31" s="324"/>
      <c r="C31" s="319"/>
      <c r="D31" s="308"/>
      <c r="E31" s="309"/>
      <c r="F31" s="310"/>
      <c r="G31" s="311"/>
      <c r="H31" s="312"/>
      <c r="I31" s="135"/>
      <c r="J31" s="313"/>
      <c r="L31" s="314"/>
      <c r="M31" s="3"/>
    </row>
    <row r="32" spans="1:13" s="2" customFormat="1" ht="12.95" customHeight="1">
      <c r="A32" s="315">
        <v>14</v>
      </c>
      <c r="B32" s="11" t="s">
        <v>122</v>
      </c>
      <c r="C32" s="320"/>
      <c r="D32" s="298"/>
      <c r="E32" s="299"/>
      <c r="F32" s="300">
        <v>1</v>
      </c>
      <c r="G32" s="301" t="s">
        <v>0</v>
      </c>
      <c r="H32" s="302"/>
      <c r="I32" s="303">
        <f>'14金建'!I79</f>
        <v>0</v>
      </c>
      <c r="J32" s="317"/>
      <c r="K32" s="2">
        <v>14</v>
      </c>
      <c r="L32" s="318"/>
      <c r="M32" s="3"/>
    </row>
    <row r="33" spans="1:13" s="2" customFormat="1" ht="12.95" customHeight="1">
      <c r="A33" s="305"/>
      <c r="B33" s="306"/>
      <c r="C33" s="321"/>
      <c r="D33" s="327"/>
      <c r="E33" s="328"/>
      <c r="F33" s="329"/>
      <c r="G33" s="330"/>
      <c r="H33" s="312"/>
      <c r="I33" s="128"/>
      <c r="J33" s="313"/>
      <c r="L33" s="314"/>
      <c r="M33" s="3"/>
    </row>
    <row r="34" spans="1:13" s="2" customFormat="1" ht="12.95" customHeight="1">
      <c r="A34" s="315">
        <v>15</v>
      </c>
      <c r="B34" s="11" t="s">
        <v>60</v>
      </c>
      <c r="C34" s="320"/>
      <c r="D34" s="298"/>
      <c r="E34" s="299"/>
      <c r="F34" s="300">
        <v>1</v>
      </c>
      <c r="G34" s="301" t="s">
        <v>0</v>
      </c>
      <c r="H34" s="302"/>
      <c r="I34" s="303">
        <f>'15ガラス'!I41</f>
        <v>0</v>
      </c>
      <c r="J34" s="317"/>
      <c r="K34" s="2">
        <v>15</v>
      </c>
      <c r="L34" s="318"/>
      <c r="M34" s="3"/>
    </row>
    <row r="35" spans="1:13" s="2" customFormat="1" ht="12.95" customHeight="1">
      <c r="A35" s="305"/>
      <c r="B35" s="306"/>
      <c r="C35" s="319"/>
      <c r="D35" s="308"/>
      <c r="E35" s="309"/>
      <c r="F35" s="310"/>
      <c r="G35" s="311"/>
      <c r="H35" s="322"/>
      <c r="I35" s="135"/>
      <c r="J35" s="323"/>
      <c r="L35" s="314"/>
      <c r="M35" s="3"/>
    </row>
    <row r="36" spans="1:13" s="2" customFormat="1" ht="12.95" customHeight="1">
      <c r="A36" s="315">
        <v>16</v>
      </c>
      <c r="B36" s="11" t="s">
        <v>61</v>
      </c>
      <c r="C36" s="320"/>
      <c r="D36" s="298"/>
      <c r="E36" s="299"/>
      <c r="F36" s="300">
        <v>1</v>
      </c>
      <c r="G36" s="301" t="s">
        <v>0</v>
      </c>
      <c r="H36" s="302"/>
      <c r="I36" s="303">
        <f>'16塗装'!I41</f>
        <v>0</v>
      </c>
      <c r="J36" s="317"/>
      <c r="K36" s="2">
        <v>16</v>
      </c>
      <c r="L36" s="318"/>
      <c r="M36" s="3"/>
    </row>
    <row r="37" spans="1:13" s="2" customFormat="1" ht="12.95" customHeight="1">
      <c r="A37" s="305"/>
      <c r="B37" s="306"/>
      <c r="C37" s="319"/>
      <c r="D37" s="308"/>
      <c r="E37" s="309"/>
      <c r="F37" s="310"/>
      <c r="G37" s="311"/>
      <c r="H37" s="322"/>
      <c r="I37" s="135"/>
      <c r="J37" s="313"/>
      <c r="L37" s="314"/>
      <c r="M37" s="3"/>
    </row>
    <row r="38" spans="1:13" s="2" customFormat="1" ht="12.95" customHeight="1">
      <c r="A38" s="315">
        <v>17</v>
      </c>
      <c r="B38" s="11" t="s">
        <v>110</v>
      </c>
      <c r="C38" s="320"/>
      <c r="D38" s="298"/>
      <c r="E38" s="299"/>
      <c r="F38" s="300">
        <v>1</v>
      </c>
      <c r="G38" s="301" t="s">
        <v>0</v>
      </c>
      <c r="H38" s="302"/>
      <c r="I38" s="303">
        <f>'17内外装'!I79</f>
        <v>0</v>
      </c>
      <c r="J38" s="317"/>
      <c r="K38" s="2">
        <v>17</v>
      </c>
      <c r="L38" s="318"/>
      <c r="M38" s="3"/>
    </row>
    <row r="39" spans="1:13" s="2" customFormat="1" ht="12.95" customHeight="1">
      <c r="A39" s="305"/>
      <c r="B39" s="306"/>
      <c r="C39" s="326"/>
      <c r="D39" s="308"/>
      <c r="E39" s="309"/>
      <c r="F39" s="310"/>
      <c r="G39" s="311"/>
      <c r="H39" s="312"/>
      <c r="I39" s="135"/>
      <c r="J39" s="313"/>
      <c r="L39" s="314"/>
      <c r="M39" s="3"/>
    </row>
    <row r="40" spans="1:13" s="2" customFormat="1" ht="12.95" customHeight="1">
      <c r="A40" s="315">
        <v>18</v>
      </c>
      <c r="B40" s="11" t="s">
        <v>111</v>
      </c>
      <c r="C40" s="320"/>
      <c r="D40" s="298"/>
      <c r="E40" s="299"/>
      <c r="F40" s="300">
        <v>1</v>
      </c>
      <c r="G40" s="301" t="s">
        <v>0</v>
      </c>
      <c r="H40" s="302"/>
      <c r="I40" s="303">
        <f>'18ユニ'!I117</f>
        <v>0</v>
      </c>
      <c r="J40" s="317"/>
      <c r="K40" s="2">
        <v>18</v>
      </c>
      <c r="L40" s="318"/>
      <c r="M40" s="3"/>
    </row>
    <row r="41" spans="1:13" ht="12">
      <c r="A41" s="305"/>
      <c r="B41" s="28"/>
      <c r="C41" s="321"/>
      <c r="D41" s="327"/>
      <c r="E41" s="328"/>
      <c r="F41" s="329"/>
      <c r="G41" s="330"/>
      <c r="H41" s="322"/>
      <c r="I41" s="128"/>
      <c r="J41" s="323"/>
    </row>
    <row r="42" spans="1:13" ht="12">
      <c r="A42" s="332"/>
      <c r="B42" s="95" t="s">
        <v>49</v>
      </c>
      <c r="C42" s="333"/>
      <c r="D42" s="334"/>
      <c r="E42" s="335"/>
      <c r="F42" s="336"/>
      <c r="G42" s="279"/>
      <c r="H42" s="337"/>
      <c r="I42" s="408">
        <f>SUM(I5:I40)</f>
        <v>0</v>
      </c>
      <c r="J42" s="338"/>
    </row>
  </sheetData>
  <phoneticPr fontId="9"/>
  <printOptions horizontalCentered="1" verticalCentered="1"/>
  <pageMargins left="0.39370078740157483" right="0.39370078740157483" top="0.59055118110236227" bottom="0.39370078740157483" header="0.59055118110236227" footer="0.11811023622047245"/>
  <pageSetup paperSize="9" firstPageNumber="2" orientation="landscape" blackAndWhite="1" horizontalDpi="300" verticalDpi="300" r:id="rId1"/>
  <headerFooter alignWithMargins="0">
    <oddFooter>&amp;RNo.&amp;P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42"/>
  <sheetViews>
    <sheetView showGridLines="0" showZeros="0" view="pageBreakPreview" zoomScaleNormal="100"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15" sqref="J15"/>
    </sheetView>
  </sheetViews>
  <sheetFormatPr defaultRowHeight="13.5"/>
  <cols>
    <col min="1" max="1" width="6.7109375" style="2" customWidth="1"/>
    <col min="2" max="2" width="34.7109375" style="2" customWidth="1"/>
    <col min="3" max="3" width="15.7109375" style="2" customWidth="1"/>
    <col min="4" max="4" width="5.28515625" style="2" customWidth="1"/>
    <col min="5" max="5" width="14.7109375" style="2" customWidth="1"/>
    <col min="6" max="6" width="12.7109375" style="91" customWidth="1"/>
    <col min="7" max="7" width="6.7109375" style="2" customWidth="1"/>
    <col min="8" max="8" width="14.7109375" style="43" customWidth="1"/>
    <col min="9" max="9" width="18.7109375" style="43" customWidth="1"/>
    <col min="10" max="10" width="23.7109375" style="2" customWidth="1"/>
  </cols>
  <sheetData>
    <row r="1" spans="1:10" s="2" customFormat="1" ht="24" customHeight="1">
      <c r="A1" s="54" t="s">
        <v>22</v>
      </c>
      <c r="B1" s="55"/>
      <c r="C1" s="55"/>
      <c r="D1" s="55"/>
      <c r="E1" s="55"/>
      <c r="F1" s="56"/>
      <c r="G1" s="55"/>
      <c r="H1" s="120"/>
      <c r="I1" s="120"/>
      <c r="J1" s="55"/>
    </row>
    <row r="2" spans="1:10" s="2" customFormat="1" ht="12.95" customHeight="1">
      <c r="A2" s="58"/>
      <c r="B2" s="59"/>
      <c r="C2" s="60"/>
      <c r="D2" s="61"/>
      <c r="E2" s="62"/>
      <c r="F2" s="63"/>
      <c r="G2" s="59"/>
      <c r="H2" s="121"/>
      <c r="I2" s="121"/>
      <c r="J2" s="64"/>
    </row>
    <row r="3" spans="1:10" s="2" customFormat="1" ht="12.95" customHeight="1">
      <c r="A3" s="18" t="s">
        <v>1</v>
      </c>
      <c r="B3" s="95" t="s">
        <v>14</v>
      </c>
      <c r="C3" s="65" t="s">
        <v>15</v>
      </c>
      <c r="D3" s="66"/>
      <c r="E3" s="67"/>
      <c r="F3" s="68" t="s">
        <v>16</v>
      </c>
      <c r="G3" s="95" t="s">
        <v>17</v>
      </c>
      <c r="H3" s="122" t="s">
        <v>18</v>
      </c>
      <c r="I3" s="122" t="s">
        <v>19</v>
      </c>
      <c r="J3" s="96" t="s">
        <v>20</v>
      </c>
    </row>
    <row r="4" spans="1:10" s="2" customFormat="1" ht="12.95" customHeight="1">
      <c r="A4" s="19"/>
      <c r="B4" s="306"/>
      <c r="C4" s="70"/>
      <c r="D4" s="71"/>
      <c r="E4" s="72"/>
      <c r="F4" s="153"/>
      <c r="G4" s="94"/>
      <c r="H4" s="123"/>
      <c r="I4" s="123"/>
      <c r="J4" s="97"/>
    </row>
    <row r="5" spans="1:10" s="2" customFormat="1" ht="12.95" customHeight="1">
      <c r="A5" s="15">
        <v>1</v>
      </c>
      <c r="B5" s="316" t="s">
        <v>52</v>
      </c>
      <c r="C5" s="21"/>
      <c r="D5" s="22"/>
      <c r="E5" s="23"/>
      <c r="F5" s="75"/>
      <c r="G5" s="24"/>
      <c r="H5" s="25"/>
      <c r="I5" s="25">
        <f>TRUNC(F5*H5,0)</f>
        <v>0</v>
      </c>
      <c r="J5" s="77"/>
    </row>
    <row r="6" spans="1:10" s="2" customFormat="1" ht="12.95" customHeight="1">
      <c r="A6" s="27"/>
      <c r="B6" s="28"/>
      <c r="C6" s="180"/>
      <c r="D6" s="30"/>
      <c r="E6" s="31"/>
      <c r="F6" s="78"/>
      <c r="G6" s="32"/>
      <c r="H6" s="33"/>
      <c r="I6" s="33"/>
      <c r="J6" s="80"/>
    </row>
    <row r="7" spans="1:10" s="2" customFormat="1" ht="12.95" customHeight="1">
      <c r="A7" s="13"/>
      <c r="B7" s="11"/>
      <c r="C7" s="51"/>
      <c r="D7" s="52"/>
      <c r="E7" s="53"/>
      <c r="F7" s="82"/>
      <c r="G7" s="12"/>
      <c r="H7" s="35"/>
      <c r="I7" s="35">
        <f>TRUNC(F7*H7,0)</f>
        <v>0</v>
      </c>
      <c r="J7" s="159"/>
    </row>
    <row r="8" spans="1:10" s="2" customFormat="1" ht="12.95" customHeight="1">
      <c r="A8" s="27"/>
      <c r="B8" s="176"/>
      <c r="C8" s="177"/>
      <c r="D8" s="30"/>
      <c r="E8" s="31"/>
      <c r="F8" s="136"/>
      <c r="G8" s="32"/>
      <c r="H8" s="33"/>
      <c r="I8" s="128"/>
      <c r="J8" s="34"/>
    </row>
    <row r="9" spans="1:10" s="2" customFormat="1" ht="12.95" customHeight="1">
      <c r="A9" s="13" t="s">
        <v>23</v>
      </c>
      <c r="B9" s="175" t="s">
        <v>62</v>
      </c>
      <c r="C9" s="179"/>
      <c r="D9" s="52"/>
      <c r="E9" s="53"/>
      <c r="F9" s="137">
        <v>264</v>
      </c>
      <c r="G9" s="12" t="s">
        <v>73</v>
      </c>
      <c r="H9" s="35"/>
      <c r="I9" s="35"/>
      <c r="J9" s="36"/>
    </row>
    <row r="10" spans="1:10" s="2" customFormat="1" ht="12.95" customHeight="1">
      <c r="A10" s="27"/>
      <c r="B10" s="174"/>
      <c r="C10" s="29"/>
      <c r="D10" s="30"/>
      <c r="E10" s="31"/>
      <c r="F10" s="136"/>
      <c r="G10" s="32"/>
      <c r="H10" s="33"/>
      <c r="I10" s="128"/>
      <c r="J10" s="34"/>
    </row>
    <row r="11" spans="1:10" s="2" customFormat="1" ht="12.95" customHeight="1">
      <c r="A11" s="13"/>
      <c r="B11" s="175" t="s">
        <v>63</v>
      </c>
      <c r="C11" s="51" t="s">
        <v>128</v>
      </c>
      <c r="D11" s="84"/>
      <c r="E11" s="85"/>
      <c r="F11" s="137">
        <v>264</v>
      </c>
      <c r="G11" s="12" t="s">
        <v>647</v>
      </c>
      <c r="H11" s="35"/>
      <c r="I11" s="35"/>
      <c r="J11" s="36"/>
    </row>
    <row r="12" spans="1:10" s="2" customFormat="1" ht="12.95" customHeight="1">
      <c r="A12" s="27"/>
      <c r="B12" s="212"/>
      <c r="C12" s="162" t="s">
        <v>185</v>
      </c>
      <c r="D12" s="163"/>
      <c r="E12" s="164"/>
      <c r="F12" s="136"/>
      <c r="G12" s="32"/>
      <c r="H12" s="33"/>
      <c r="I12" s="128"/>
      <c r="J12" s="34"/>
    </row>
    <row r="13" spans="1:10" s="2" customFormat="1" ht="12.95" customHeight="1">
      <c r="A13" s="13"/>
      <c r="B13" s="92" t="s">
        <v>64</v>
      </c>
      <c r="C13" s="84" t="s">
        <v>183</v>
      </c>
      <c r="D13" s="165"/>
      <c r="E13" s="166"/>
      <c r="F13" s="137">
        <v>1</v>
      </c>
      <c r="G13" s="12" t="s">
        <v>25</v>
      </c>
      <c r="H13" s="35"/>
      <c r="I13" s="35"/>
      <c r="J13" s="36" t="s">
        <v>720</v>
      </c>
    </row>
    <row r="14" spans="1:10" s="2" customFormat="1" ht="12.95" customHeight="1">
      <c r="A14" s="27"/>
      <c r="B14" s="174"/>
      <c r="C14" s="29"/>
      <c r="D14" s="30"/>
      <c r="E14" s="31"/>
      <c r="F14" s="136"/>
      <c r="G14" s="32"/>
      <c r="H14" s="33"/>
      <c r="I14" s="128"/>
      <c r="J14" s="34"/>
    </row>
    <row r="15" spans="1:10" s="2" customFormat="1" ht="12.95" customHeight="1">
      <c r="A15" s="13"/>
      <c r="B15" s="92" t="s">
        <v>65</v>
      </c>
      <c r="C15" s="51" t="s">
        <v>145</v>
      </c>
      <c r="D15" s="84"/>
      <c r="E15" s="85"/>
      <c r="F15" s="137">
        <v>1</v>
      </c>
      <c r="G15" s="12" t="s">
        <v>25</v>
      </c>
      <c r="H15" s="35"/>
      <c r="I15" s="35"/>
      <c r="J15" s="36" t="s">
        <v>721</v>
      </c>
    </row>
    <row r="16" spans="1:10" s="2" customFormat="1" ht="12.95" customHeight="1">
      <c r="A16" s="27"/>
      <c r="B16" s="174"/>
      <c r="C16" s="29"/>
      <c r="D16" s="30"/>
      <c r="E16" s="31"/>
      <c r="F16" s="136"/>
      <c r="G16" s="32"/>
      <c r="H16" s="33"/>
      <c r="I16" s="128"/>
      <c r="J16" s="34"/>
    </row>
    <row r="17" spans="1:10" s="2" customFormat="1" ht="12.95" customHeight="1">
      <c r="A17" s="13"/>
      <c r="B17" s="175" t="s">
        <v>66</v>
      </c>
      <c r="C17" s="51" t="s">
        <v>130</v>
      </c>
      <c r="D17" s="52"/>
      <c r="E17" s="53"/>
      <c r="F17" s="137">
        <v>264</v>
      </c>
      <c r="G17" s="12" t="s">
        <v>647</v>
      </c>
      <c r="H17" s="35"/>
      <c r="I17" s="35"/>
      <c r="J17" s="36"/>
    </row>
    <row r="18" spans="1:10" s="2" customFormat="1" ht="12.95" customHeight="1">
      <c r="A18" s="27"/>
      <c r="B18" s="86"/>
      <c r="C18" s="29"/>
      <c r="D18" s="30"/>
      <c r="E18" s="31"/>
      <c r="F18" s="136"/>
      <c r="G18" s="32"/>
      <c r="H18" s="33"/>
      <c r="I18" s="128"/>
      <c r="J18" s="34"/>
    </row>
    <row r="19" spans="1:10" s="2" customFormat="1" ht="12.95" customHeight="1">
      <c r="A19" s="13"/>
      <c r="B19" s="92"/>
      <c r="C19" s="51"/>
      <c r="D19" s="52"/>
      <c r="E19" s="53"/>
      <c r="F19" s="137"/>
      <c r="G19" s="12"/>
      <c r="H19" s="35"/>
      <c r="I19" s="35"/>
      <c r="J19" s="36"/>
    </row>
    <row r="20" spans="1:10" s="2" customFormat="1" ht="12.95" customHeight="1">
      <c r="A20" s="27"/>
      <c r="B20" s="86"/>
      <c r="C20" s="29"/>
      <c r="D20" s="30"/>
      <c r="E20" s="31"/>
      <c r="F20" s="136"/>
      <c r="G20" s="32"/>
      <c r="H20" s="33"/>
      <c r="I20" s="128"/>
      <c r="J20" s="34"/>
    </row>
    <row r="21" spans="1:10" s="2" customFormat="1" ht="12.95" customHeight="1">
      <c r="A21" s="13"/>
      <c r="B21" s="92" t="s">
        <v>67</v>
      </c>
      <c r="C21" s="51" t="s">
        <v>663</v>
      </c>
      <c r="D21" s="84"/>
      <c r="E21" s="85"/>
      <c r="F21" s="137">
        <v>264</v>
      </c>
      <c r="G21" s="12" t="s">
        <v>647</v>
      </c>
      <c r="H21" s="35"/>
      <c r="I21" s="35"/>
      <c r="J21" s="36"/>
    </row>
    <row r="22" spans="1:10" s="2" customFormat="1" ht="12.95" customHeight="1">
      <c r="A22" s="27"/>
      <c r="B22" s="86"/>
      <c r="C22" s="29"/>
      <c r="D22" s="30"/>
      <c r="E22" s="31"/>
      <c r="F22" s="136"/>
      <c r="G22" s="32"/>
      <c r="H22" s="33"/>
      <c r="I22" s="128"/>
      <c r="J22" s="34"/>
    </row>
    <row r="23" spans="1:10" s="2" customFormat="1" ht="12.95" customHeight="1">
      <c r="A23" s="13"/>
      <c r="B23" s="92"/>
      <c r="C23" s="51"/>
      <c r="D23" s="52"/>
      <c r="E23" s="53"/>
      <c r="F23" s="137"/>
      <c r="G23" s="12"/>
      <c r="H23" s="35"/>
      <c r="I23" s="35"/>
      <c r="J23" s="36"/>
    </row>
    <row r="24" spans="1:10" s="2" customFormat="1" ht="12.95" customHeight="1">
      <c r="A24" s="27"/>
      <c r="B24" s="86"/>
      <c r="C24" s="29"/>
      <c r="D24" s="30"/>
      <c r="E24" s="31"/>
      <c r="F24" s="78"/>
      <c r="G24" s="32"/>
      <c r="H24" s="33"/>
      <c r="I24" s="33"/>
      <c r="J24" s="34"/>
    </row>
    <row r="25" spans="1:10" s="2" customFormat="1" ht="12.95" customHeight="1">
      <c r="A25" s="13"/>
      <c r="B25" s="92"/>
      <c r="C25" s="51"/>
      <c r="D25" s="52"/>
      <c r="E25" s="53"/>
      <c r="F25" s="82"/>
      <c r="G25" s="12"/>
      <c r="H25" s="35"/>
      <c r="I25" s="35"/>
      <c r="J25" s="36"/>
    </row>
    <row r="26" spans="1:10" s="2" customFormat="1" ht="12.95" customHeight="1">
      <c r="A26" s="27"/>
      <c r="B26" s="86"/>
      <c r="C26" s="29"/>
      <c r="D26" s="30"/>
      <c r="E26" s="31"/>
      <c r="F26" s="406"/>
      <c r="G26" s="32"/>
      <c r="H26" s="33"/>
      <c r="I26" s="33"/>
      <c r="J26" s="34"/>
    </row>
    <row r="27" spans="1:10" s="2" customFormat="1" ht="12.95" customHeight="1">
      <c r="A27" s="13"/>
      <c r="B27" s="92"/>
      <c r="C27" s="51"/>
      <c r="D27" s="52"/>
      <c r="E27" s="53"/>
      <c r="F27" s="407"/>
      <c r="G27" s="12"/>
      <c r="H27" s="35"/>
      <c r="I27" s="35"/>
      <c r="J27" s="36"/>
    </row>
    <row r="28" spans="1:10" s="2" customFormat="1" ht="12.95" customHeight="1">
      <c r="A28" s="27"/>
      <c r="B28" s="28"/>
      <c r="C28" s="29"/>
      <c r="D28" s="30"/>
      <c r="E28" s="31"/>
      <c r="F28" s="78"/>
      <c r="G28" s="32"/>
      <c r="H28" s="33"/>
      <c r="I28" s="33"/>
      <c r="J28" s="34"/>
    </row>
    <row r="29" spans="1:10" s="2" customFormat="1" ht="12.95" customHeight="1">
      <c r="A29" s="13"/>
      <c r="B29" s="11"/>
      <c r="C29" s="51"/>
      <c r="D29" s="52"/>
      <c r="E29" s="53"/>
      <c r="F29" s="82"/>
      <c r="G29" s="12"/>
      <c r="H29" s="35"/>
      <c r="I29" s="35"/>
      <c r="J29" s="36"/>
    </row>
    <row r="30" spans="1:10" s="2" customFormat="1" ht="12.95" customHeight="1">
      <c r="A30" s="27"/>
      <c r="B30" s="28"/>
      <c r="C30" s="29"/>
      <c r="D30" s="30"/>
      <c r="E30" s="31"/>
      <c r="F30" s="78"/>
      <c r="G30" s="32"/>
      <c r="H30" s="33"/>
      <c r="I30" s="33"/>
      <c r="J30" s="34"/>
    </row>
    <row r="31" spans="1:10" s="2" customFormat="1" ht="12.95" customHeight="1">
      <c r="A31" s="13"/>
      <c r="B31" s="11"/>
      <c r="C31" s="51"/>
      <c r="D31" s="52"/>
      <c r="E31" s="53"/>
      <c r="F31" s="82"/>
      <c r="G31" s="12"/>
      <c r="H31" s="35"/>
      <c r="I31" s="35"/>
      <c r="J31" s="36"/>
    </row>
    <row r="32" spans="1:10" s="2" customFormat="1" ht="12.95" customHeight="1">
      <c r="A32" s="27"/>
      <c r="B32" s="28"/>
      <c r="C32" s="29"/>
      <c r="D32" s="30"/>
      <c r="E32" s="31"/>
      <c r="F32" s="78"/>
      <c r="G32" s="32"/>
      <c r="H32" s="33"/>
      <c r="I32" s="33"/>
      <c r="J32" s="80"/>
    </row>
    <row r="33" spans="1:10" s="2" customFormat="1" ht="12.95" customHeight="1">
      <c r="A33" s="13"/>
      <c r="B33" s="11"/>
      <c r="C33" s="51"/>
      <c r="D33" s="52"/>
      <c r="E33" s="53"/>
      <c r="F33" s="82"/>
      <c r="G33" s="12"/>
      <c r="H33" s="35"/>
      <c r="I33" s="35"/>
      <c r="J33" s="159"/>
    </row>
    <row r="34" spans="1:10" s="2" customFormat="1" ht="12.95" customHeight="1">
      <c r="A34" s="27"/>
      <c r="B34" s="28"/>
      <c r="C34" s="29"/>
      <c r="D34" s="30"/>
      <c r="E34" s="31"/>
      <c r="F34" s="78"/>
      <c r="G34" s="32"/>
      <c r="H34" s="33"/>
      <c r="I34" s="33"/>
      <c r="J34" s="80"/>
    </row>
    <row r="35" spans="1:10" s="2" customFormat="1" ht="12.95" customHeight="1">
      <c r="A35" s="13"/>
      <c r="B35" s="11"/>
      <c r="C35" s="51"/>
      <c r="D35" s="52"/>
      <c r="E35" s="53"/>
      <c r="F35" s="82"/>
      <c r="G35" s="12"/>
      <c r="H35" s="35"/>
      <c r="I35" s="35"/>
      <c r="J35" s="159"/>
    </row>
    <row r="36" spans="1:10" s="2" customFormat="1" ht="12.95" customHeight="1">
      <c r="A36" s="27"/>
      <c r="B36" s="28"/>
      <c r="C36" s="29"/>
      <c r="D36" s="30"/>
      <c r="E36" s="31"/>
      <c r="F36" s="78"/>
      <c r="G36" s="32"/>
      <c r="H36" s="33"/>
      <c r="I36" s="33"/>
      <c r="J36" s="80"/>
    </row>
    <row r="37" spans="1:10" s="2" customFormat="1" ht="12.95" customHeight="1">
      <c r="A37" s="13"/>
      <c r="B37" s="11"/>
      <c r="C37" s="51"/>
      <c r="D37" s="52"/>
      <c r="E37" s="53"/>
      <c r="F37" s="82"/>
      <c r="G37" s="12"/>
      <c r="H37" s="35"/>
      <c r="I37" s="35"/>
      <c r="J37" s="159"/>
    </row>
    <row r="38" spans="1:10" s="2" customFormat="1" ht="12.95" customHeight="1">
      <c r="A38" s="27"/>
      <c r="B38" s="28"/>
      <c r="C38" s="29"/>
      <c r="D38" s="30"/>
      <c r="E38" s="31"/>
      <c r="F38" s="78"/>
      <c r="G38" s="32"/>
      <c r="H38" s="33"/>
      <c r="I38" s="33"/>
      <c r="J38" s="80"/>
    </row>
    <row r="39" spans="1:10" s="2" customFormat="1" ht="12.95" customHeight="1">
      <c r="A39" s="13"/>
      <c r="B39" s="11"/>
      <c r="C39" s="51"/>
      <c r="D39" s="52"/>
      <c r="E39" s="53"/>
      <c r="F39" s="82"/>
      <c r="G39" s="12"/>
      <c r="H39" s="35"/>
      <c r="I39" s="35"/>
      <c r="J39" s="159"/>
    </row>
    <row r="40" spans="1:10" s="2" customFormat="1" ht="12.75" customHeight="1">
      <c r="A40" s="15"/>
      <c r="B40" s="106"/>
      <c r="C40" s="74"/>
      <c r="D40" s="22"/>
      <c r="E40" s="23"/>
      <c r="F40" s="75"/>
      <c r="G40" s="87"/>
      <c r="H40" s="25"/>
      <c r="I40" s="128"/>
      <c r="J40" s="77"/>
    </row>
    <row r="41" spans="1:10" s="2" customFormat="1" ht="12.95" customHeight="1">
      <c r="A41" s="18"/>
      <c r="B41" s="95" t="s">
        <v>7</v>
      </c>
      <c r="C41" s="124"/>
      <c r="D41" s="88"/>
      <c r="E41" s="89"/>
      <c r="F41" s="173"/>
      <c r="G41" s="95"/>
      <c r="H41" s="113"/>
      <c r="I41" s="113"/>
      <c r="J41" s="96"/>
    </row>
    <row r="42" spans="1:10" s="238" customFormat="1" ht="15">
      <c r="A42" s="49"/>
      <c r="B42" s="49"/>
      <c r="C42" s="49"/>
      <c r="D42" s="49"/>
      <c r="E42" s="49"/>
      <c r="F42" s="237"/>
      <c r="G42" s="49"/>
      <c r="H42" s="272"/>
      <c r="I42" s="272"/>
      <c r="J42" s="49"/>
    </row>
  </sheetData>
  <phoneticPr fontId="9"/>
  <printOptions horizontalCentered="1" verticalCentered="1"/>
  <pageMargins left="0.39370078740157483" right="0.39370078740157483" top="0.59055118110236227" bottom="0.39370078740157483" header="0.59055118110236227" footer="0.11811023622047245"/>
  <pageSetup paperSize="9" firstPageNumber="3" orientation="landscape" blackAndWhite="1" horizontalDpi="300" verticalDpi="300" r:id="rId1"/>
  <headerFooter alignWithMargins="0">
    <oddFooter>&amp;RNo.&amp;P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104"/>
  <sheetViews>
    <sheetView showGridLines="0" showZeros="0" view="pageBreakPreview" zoomScaleNormal="75" zoomScaleSheetLayoutView="100" workbookViewId="0">
      <pane xSplit="10" ySplit="3" topLeftCell="K4" activePane="bottomRight" state="frozen"/>
      <selection activeCell="Y110" sqref="Y110"/>
      <selection pane="topRight" activeCell="Y110" sqref="Y110"/>
      <selection pane="bottomLeft" activeCell="Y110" sqref="Y110"/>
      <selection pane="bottomRight" activeCell="J16" sqref="J16"/>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6"/>
      <c r="G1" s="55"/>
      <c r="H1" s="55"/>
      <c r="I1" s="55"/>
      <c r="J1" s="55"/>
    </row>
    <row r="2" spans="1:10" s="2" customFormat="1" ht="12.95" customHeight="1">
      <c r="A2" s="58"/>
      <c r="B2" s="59"/>
      <c r="C2" s="60"/>
      <c r="D2" s="61"/>
      <c r="E2" s="62"/>
      <c r="F2" s="63"/>
      <c r="G2" s="59"/>
      <c r="H2" s="59"/>
      <c r="I2" s="59"/>
      <c r="J2" s="64"/>
    </row>
    <row r="3" spans="1:10" s="2" customFormat="1" ht="12.95" customHeight="1">
      <c r="A3" s="18" t="s">
        <v>1</v>
      </c>
      <c r="B3" s="95" t="s">
        <v>14</v>
      </c>
      <c r="C3" s="65" t="s">
        <v>15</v>
      </c>
      <c r="D3" s="66"/>
      <c r="E3" s="67"/>
      <c r="F3" s="188" t="s">
        <v>16</v>
      </c>
      <c r="G3" s="95" t="s">
        <v>17</v>
      </c>
      <c r="H3" s="69" t="s">
        <v>18</v>
      </c>
      <c r="I3" s="69" t="s">
        <v>19</v>
      </c>
      <c r="J3" s="96" t="s">
        <v>20</v>
      </c>
    </row>
    <row r="4" spans="1:10" s="2" customFormat="1" ht="12.95" customHeight="1">
      <c r="A4" s="19"/>
      <c r="B4" s="306"/>
      <c r="C4" s="70"/>
      <c r="D4" s="71"/>
      <c r="E4" s="72"/>
      <c r="F4" s="254"/>
      <c r="G4" s="94"/>
      <c r="H4" s="73"/>
      <c r="I4" s="73"/>
      <c r="J4" s="97"/>
    </row>
    <row r="5" spans="1:10" s="2" customFormat="1" ht="12.95" customHeight="1">
      <c r="A5" s="15">
        <v>2</v>
      </c>
      <c r="B5" s="11" t="s">
        <v>112</v>
      </c>
      <c r="C5" s="74"/>
      <c r="D5" s="22"/>
      <c r="E5" s="23"/>
      <c r="F5" s="255"/>
      <c r="G5" s="24"/>
      <c r="H5" s="76"/>
      <c r="I5" s="76">
        <f>TRUNC(F5*H5,0)</f>
        <v>0</v>
      </c>
      <c r="J5" s="77"/>
    </row>
    <row r="6" spans="1:10" s="2" customFormat="1" ht="12.95" customHeight="1">
      <c r="A6" s="27"/>
      <c r="B6" s="86"/>
      <c r="C6" s="180"/>
      <c r="D6" s="30"/>
      <c r="E6" s="31"/>
      <c r="F6" s="256"/>
      <c r="G6" s="32"/>
      <c r="H6" s="79"/>
      <c r="I6" s="79"/>
      <c r="J6" s="80"/>
    </row>
    <row r="7" spans="1:10" s="2" customFormat="1" ht="12.95" customHeight="1">
      <c r="A7" s="13"/>
      <c r="B7" s="198"/>
      <c r="C7" s="81"/>
      <c r="D7" s="52"/>
      <c r="E7" s="53"/>
      <c r="F7" s="257"/>
      <c r="G7" s="12"/>
      <c r="H7" s="83"/>
      <c r="I7" s="83"/>
      <c r="J7" s="159"/>
    </row>
    <row r="8" spans="1:10" s="2" customFormat="1" ht="12.95" customHeight="1">
      <c r="A8" s="27"/>
      <c r="B8" s="258"/>
      <c r="C8" s="259"/>
      <c r="D8" s="260"/>
      <c r="E8" s="261"/>
      <c r="F8" s="196"/>
      <c r="G8" s="32"/>
      <c r="H8" s="79"/>
      <c r="I8" s="262"/>
      <c r="J8" s="34"/>
    </row>
    <row r="9" spans="1:10" s="2" customFormat="1" ht="12.95" customHeight="1">
      <c r="A9" s="13"/>
      <c r="B9" s="263" t="s">
        <v>113</v>
      </c>
      <c r="C9" s="51" t="s">
        <v>70</v>
      </c>
      <c r="D9" s="264"/>
      <c r="E9" s="265"/>
      <c r="F9" s="201">
        <v>168</v>
      </c>
      <c r="G9" s="12" t="s">
        <v>27</v>
      </c>
      <c r="H9" s="83"/>
      <c r="I9" s="83"/>
      <c r="J9" s="247"/>
    </row>
    <row r="10" spans="1:10" s="2" customFormat="1" ht="12.95" customHeight="1">
      <c r="A10" s="27"/>
      <c r="B10" s="205"/>
      <c r="C10" s="342"/>
      <c r="D10" s="266"/>
      <c r="E10" s="267"/>
      <c r="F10" s="196"/>
      <c r="G10" s="32"/>
      <c r="H10" s="79"/>
      <c r="I10" s="262"/>
      <c r="J10" s="34"/>
    </row>
    <row r="11" spans="1:10" s="2" customFormat="1" ht="12.95" customHeight="1">
      <c r="A11" s="13"/>
      <c r="B11" s="175" t="s">
        <v>69</v>
      </c>
      <c r="C11" s="268" t="s">
        <v>70</v>
      </c>
      <c r="D11" s="269"/>
      <c r="E11" s="270"/>
      <c r="F11" s="201">
        <v>84.3</v>
      </c>
      <c r="G11" s="12" t="s">
        <v>27</v>
      </c>
      <c r="H11" s="83"/>
      <c r="I11" s="83"/>
      <c r="J11" s="36"/>
    </row>
    <row r="12" spans="1:10" s="2" customFormat="1" ht="12.95" customHeight="1">
      <c r="A12" s="27"/>
      <c r="B12" s="205"/>
      <c r="C12" s="29"/>
      <c r="D12" s="30"/>
      <c r="E12" s="31"/>
      <c r="F12" s="196"/>
      <c r="G12" s="32"/>
      <c r="H12" s="79"/>
      <c r="I12" s="79"/>
      <c r="J12" s="34"/>
    </row>
    <row r="13" spans="1:10" s="2" customFormat="1" ht="12.95" customHeight="1">
      <c r="A13" s="13"/>
      <c r="B13" s="175" t="s">
        <v>126</v>
      </c>
      <c r="C13" s="51"/>
      <c r="D13" s="84"/>
      <c r="E13" s="85"/>
      <c r="F13" s="201">
        <v>284</v>
      </c>
      <c r="G13" s="12" t="s">
        <v>125</v>
      </c>
      <c r="H13" s="83"/>
      <c r="I13" s="147"/>
      <c r="J13" s="36"/>
    </row>
    <row r="14" spans="1:10" s="2" customFormat="1" ht="12.95" customHeight="1">
      <c r="A14" s="27"/>
      <c r="B14" s="28"/>
      <c r="C14" s="29"/>
      <c r="D14" s="30"/>
      <c r="E14" s="31"/>
      <c r="F14" s="196"/>
      <c r="G14" s="32"/>
      <c r="H14" s="79"/>
      <c r="I14" s="79"/>
      <c r="J14" s="34"/>
    </row>
    <row r="15" spans="1:10" s="2" customFormat="1" ht="12.95" customHeight="1">
      <c r="A15" s="13"/>
      <c r="B15" s="11" t="s">
        <v>140</v>
      </c>
      <c r="C15" s="51" t="s">
        <v>142</v>
      </c>
      <c r="D15" s="52"/>
      <c r="E15" s="53"/>
      <c r="F15" s="201">
        <v>83.3</v>
      </c>
      <c r="G15" s="12" t="s">
        <v>27</v>
      </c>
      <c r="H15" s="83"/>
      <c r="I15" s="83"/>
      <c r="J15" s="36" t="s">
        <v>722</v>
      </c>
    </row>
    <row r="16" spans="1:10" s="2" customFormat="1" ht="12.95" customHeight="1">
      <c r="A16" s="27"/>
      <c r="B16" s="205"/>
      <c r="C16" s="29"/>
      <c r="D16" s="30"/>
      <c r="E16" s="31"/>
      <c r="F16" s="196"/>
      <c r="G16" s="32"/>
      <c r="H16" s="79"/>
      <c r="I16" s="262"/>
      <c r="J16" s="34"/>
    </row>
    <row r="17" spans="1:10" s="2" customFormat="1" ht="12.95" customHeight="1">
      <c r="A17" s="13"/>
      <c r="B17" s="175" t="s">
        <v>178</v>
      </c>
      <c r="C17" s="248" t="s">
        <v>141</v>
      </c>
      <c r="D17" s="84"/>
      <c r="E17" s="85"/>
      <c r="F17" s="201">
        <v>83.3</v>
      </c>
      <c r="G17" s="12" t="s">
        <v>27</v>
      </c>
      <c r="H17" s="83"/>
      <c r="I17" s="83"/>
      <c r="J17" s="36"/>
    </row>
    <row r="18" spans="1:10" s="2" customFormat="1" ht="12.95" customHeight="1">
      <c r="A18" s="27"/>
      <c r="B18" s="132"/>
      <c r="C18" s="162" t="s">
        <v>664</v>
      </c>
      <c r="D18" s="163"/>
      <c r="E18" s="164"/>
      <c r="F18" s="196"/>
      <c r="G18" s="32"/>
      <c r="H18" s="79"/>
      <c r="I18" s="262"/>
      <c r="J18" s="34"/>
    </row>
    <row r="19" spans="1:10" s="2" customFormat="1" ht="12.95" customHeight="1">
      <c r="A19" s="13"/>
      <c r="B19" s="92" t="s">
        <v>68</v>
      </c>
      <c r="C19" s="84" t="s">
        <v>665</v>
      </c>
      <c r="D19" s="165"/>
      <c r="E19" s="166"/>
      <c r="F19" s="201">
        <v>28.4</v>
      </c>
      <c r="G19" s="12" t="s">
        <v>27</v>
      </c>
      <c r="H19" s="83"/>
      <c r="I19" s="83"/>
      <c r="J19" s="36"/>
    </row>
    <row r="20" spans="1:10" s="2" customFormat="1" ht="12.95" customHeight="1">
      <c r="A20" s="27"/>
      <c r="B20" s="28"/>
      <c r="C20" s="29"/>
      <c r="D20" s="30"/>
      <c r="E20" s="31"/>
      <c r="F20" s="242"/>
      <c r="G20" s="32"/>
      <c r="H20" s="79"/>
      <c r="I20" s="79"/>
      <c r="J20" s="80"/>
    </row>
    <row r="21" spans="1:10" s="2" customFormat="1" ht="12.95" customHeight="1">
      <c r="A21" s="13"/>
      <c r="B21" s="11" t="s">
        <v>139</v>
      </c>
      <c r="C21" s="51" t="s">
        <v>71</v>
      </c>
      <c r="D21" s="52"/>
      <c r="E21" s="53"/>
      <c r="F21" s="137">
        <v>245</v>
      </c>
      <c r="G21" s="12" t="s">
        <v>72</v>
      </c>
      <c r="H21" s="83"/>
      <c r="I21" s="83"/>
      <c r="J21" s="36"/>
    </row>
    <row r="22" spans="1:10" s="2" customFormat="1" ht="12.95" customHeight="1">
      <c r="A22" s="27"/>
      <c r="B22" s="28"/>
      <c r="C22" s="29"/>
      <c r="D22" s="30"/>
      <c r="E22" s="31"/>
      <c r="F22" s="196"/>
      <c r="G22" s="32"/>
      <c r="H22" s="79"/>
      <c r="I22" s="79"/>
      <c r="J22" s="80"/>
    </row>
    <row r="23" spans="1:10" s="2" customFormat="1" ht="12.95" customHeight="1">
      <c r="A23" s="13"/>
      <c r="B23" s="11" t="s">
        <v>138</v>
      </c>
      <c r="C23" s="51"/>
      <c r="D23" s="52"/>
      <c r="E23" s="53"/>
      <c r="F23" s="201">
        <v>1</v>
      </c>
      <c r="G23" s="12" t="s">
        <v>25</v>
      </c>
      <c r="H23" s="83"/>
      <c r="I23" s="83"/>
      <c r="J23" s="108"/>
    </row>
    <row r="24" spans="1:10" s="2" customFormat="1" ht="12.95" customHeight="1">
      <c r="A24" s="27"/>
      <c r="B24" s="205"/>
      <c r="C24" s="29"/>
      <c r="D24" s="30"/>
      <c r="E24" s="31"/>
      <c r="F24" s="196"/>
      <c r="G24" s="32"/>
      <c r="H24" s="79"/>
      <c r="I24" s="262"/>
      <c r="J24" s="251"/>
    </row>
    <row r="25" spans="1:10" s="2" customFormat="1" ht="12.95" customHeight="1">
      <c r="A25" s="13"/>
      <c r="B25" s="92"/>
      <c r="C25" s="51"/>
      <c r="D25" s="52"/>
      <c r="E25" s="53"/>
      <c r="F25" s="201"/>
      <c r="G25" s="12"/>
      <c r="H25" s="83"/>
      <c r="I25" s="83"/>
      <c r="J25" s="252"/>
    </row>
    <row r="26" spans="1:10" s="2" customFormat="1" ht="12.95" customHeight="1">
      <c r="A26" s="27"/>
      <c r="B26" s="205"/>
      <c r="C26" s="29"/>
      <c r="D26" s="30"/>
      <c r="E26" s="31"/>
      <c r="F26" s="196"/>
      <c r="G26" s="32"/>
      <c r="H26" s="79"/>
      <c r="I26" s="262"/>
      <c r="J26" s="34"/>
    </row>
    <row r="27" spans="1:10" s="2" customFormat="1" ht="12.95" customHeight="1">
      <c r="A27" s="13"/>
      <c r="B27" s="175"/>
      <c r="C27" s="248"/>
      <c r="D27" s="84"/>
      <c r="E27" s="85"/>
      <c r="F27" s="201"/>
      <c r="G27" s="12"/>
      <c r="H27" s="83"/>
      <c r="I27" s="83"/>
      <c r="J27" s="36"/>
    </row>
    <row r="28" spans="1:10" s="2" customFormat="1" ht="12.95" customHeight="1">
      <c r="A28" s="27"/>
      <c r="B28" s="28"/>
      <c r="C28" s="29"/>
      <c r="D28" s="30"/>
      <c r="E28" s="31"/>
      <c r="F28" s="196"/>
      <c r="G28" s="32"/>
      <c r="H28" s="79"/>
      <c r="I28" s="79"/>
      <c r="J28" s="34"/>
    </row>
    <row r="29" spans="1:10" s="2" customFormat="1" ht="12.95" customHeight="1">
      <c r="A29" s="13"/>
      <c r="B29" s="11"/>
      <c r="C29" s="51"/>
      <c r="D29" s="52"/>
      <c r="E29" s="53"/>
      <c r="F29" s="201"/>
      <c r="G29" s="12"/>
      <c r="H29" s="83"/>
      <c r="I29" s="83"/>
      <c r="J29" s="36"/>
    </row>
    <row r="30" spans="1:10" s="2" customFormat="1" ht="12.95" customHeight="1">
      <c r="A30" s="27"/>
      <c r="B30" s="86"/>
      <c r="C30" s="29"/>
      <c r="D30" s="30"/>
      <c r="E30" s="31"/>
      <c r="F30" s="196"/>
      <c r="G30" s="32"/>
      <c r="H30" s="79"/>
      <c r="I30" s="262"/>
      <c r="J30" s="251"/>
    </row>
    <row r="31" spans="1:10" s="2" customFormat="1" ht="12.95" customHeight="1">
      <c r="A31" s="13"/>
      <c r="B31" s="92"/>
      <c r="C31" s="51"/>
      <c r="D31" s="52"/>
      <c r="E31" s="53"/>
      <c r="F31" s="201"/>
      <c r="G31" s="12"/>
      <c r="H31" s="83"/>
      <c r="I31" s="83"/>
      <c r="J31" s="247"/>
    </row>
    <row r="32" spans="1:10" s="2" customFormat="1" ht="12.95" customHeight="1">
      <c r="A32" s="27"/>
      <c r="B32" s="86"/>
      <c r="C32" s="29"/>
      <c r="D32" s="30"/>
      <c r="E32" s="31"/>
      <c r="F32" s="196"/>
      <c r="G32" s="32"/>
      <c r="H32" s="79"/>
      <c r="I32" s="79"/>
      <c r="J32" s="45"/>
    </row>
    <row r="33" spans="1:10" s="2" customFormat="1" ht="12.95" customHeight="1">
      <c r="A33" s="13"/>
      <c r="B33" s="92"/>
      <c r="C33" s="51"/>
      <c r="D33" s="52"/>
      <c r="E33" s="53"/>
      <c r="F33" s="201"/>
      <c r="G33" s="12"/>
      <c r="H33" s="83"/>
      <c r="I33" s="83"/>
      <c r="J33" s="247"/>
    </row>
    <row r="34" spans="1:10" s="2" customFormat="1" ht="12.95" customHeight="1">
      <c r="A34" s="27"/>
      <c r="B34" s="86"/>
      <c r="C34" s="29"/>
      <c r="D34" s="30"/>
      <c r="E34" s="31"/>
      <c r="F34" s="196"/>
      <c r="G34" s="32"/>
      <c r="H34" s="79"/>
      <c r="I34" s="79"/>
      <c r="J34" s="45"/>
    </row>
    <row r="35" spans="1:10" s="2" customFormat="1" ht="12.95" customHeight="1">
      <c r="A35" s="13"/>
      <c r="B35" s="92"/>
      <c r="C35" s="51"/>
      <c r="D35" s="84"/>
      <c r="E35" s="85"/>
      <c r="F35" s="201"/>
      <c r="G35" s="12"/>
      <c r="H35" s="83"/>
      <c r="I35" s="83"/>
      <c r="J35" s="247"/>
    </row>
    <row r="36" spans="1:10" s="2" customFormat="1" ht="12.95" customHeight="1">
      <c r="A36" s="27"/>
      <c r="B36" s="28"/>
      <c r="C36" s="29"/>
      <c r="D36" s="30"/>
      <c r="E36" s="31"/>
      <c r="F36" s="256"/>
      <c r="G36" s="32"/>
      <c r="H36" s="79"/>
      <c r="I36" s="79"/>
      <c r="J36" s="80"/>
    </row>
    <row r="37" spans="1:10" s="2" customFormat="1" ht="12.95" customHeight="1">
      <c r="A37" s="13"/>
      <c r="B37" s="11"/>
      <c r="C37" s="51"/>
      <c r="D37" s="52"/>
      <c r="E37" s="53"/>
      <c r="F37" s="257"/>
      <c r="G37" s="12"/>
      <c r="H37" s="83"/>
      <c r="I37" s="83"/>
      <c r="J37" s="253"/>
    </row>
    <row r="38" spans="1:10" s="2" customFormat="1" ht="12.95" customHeight="1">
      <c r="A38" s="27"/>
      <c r="B38" s="28"/>
      <c r="C38" s="29"/>
      <c r="D38" s="30"/>
      <c r="E38" s="31"/>
      <c r="F38" s="256"/>
      <c r="G38" s="32"/>
      <c r="H38" s="79"/>
      <c r="I38" s="79"/>
      <c r="J38" s="80"/>
    </row>
    <row r="39" spans="1:10" s="2" customFormat="1" ht="12.95" customHeight="1">
      <c r="A39" s="13"/>
      <c r="B39" s="11"/>
      <c r="C39" s="51"/>
      <c r="D39" s="52"/>
      <c r="E39" s="53"/>
      <c r="F39" s="257"/>
      <c r="G39" s="12"/>
      <c r="H39" s="83"/>
      <c r="I39" s="83"/>
      <c r="J39" s="159"/>
    </row>
    <row r="40" spans="1:10" s="2" customFormat="1" ht="12.75" customHeight="1">
      <c r="A40" s="15"/>
      <c r="B40" s="106"/>
      <c r="C40" s="74"/>
      <c r="D40" s="22"/>
      <c r="E40" s="23"/>
      <c r="F40" s="255"/>
      <c r="G40" s="87"/>
      <c r="H40" s="76"/>
      <c r="I40" s="76"/>
      <c r="J40" s="77"/>
    </row>
    <row r="41" spans="1:10" s="2" customFormat="1" ht="12.95" customHeight="1">
      <c r="A41" s="18"/>
      <c r="B41" s="95" t="s">
        <v>7</v>
      </c>
      <c r="C41" s="124"/>
      <c r="D41" s="88"/>
      <c r="E41" s="89"/>
      <c r="F41" s="271"/>
      <c r="G41" s="95"/>
      <c r="H41" s="215"/>
      <c r="I41" s="215">
        <f>SUM(I8:I39)</f>
        <v>0</v>
      </c>
      <c r="J41" s="96">
        <f>SUM(J8:J39)</f>
        <v>0</v>
      </c>
    </row>
    <row r="42" spans="1:10" s="238" customFormat="1" ht="15">
      <c r="A42" s="49"/>
      <c r="B42" s="49"/>
      <c r="C42" s="49"/>
      <c r="D42" s="49"/>
      <c r="E42" s="49"/>
      <c r="F42" s="237"/>
      <c r="G42" s="49"/>
      <c r="H42" s="50"/>
      <c r="I42" s="50"/>
    </row>
    <row r="43" spans="1:10">
      <c r="J43"/>
    </row>
    <row r="44" spans="1:10">
      <c r="J44"/>
    </row>
    <row r="45" spans="1:10">
      <c r="J45"/>
    </row>
    <row r="46" spans="1:10">
      <c r="J46"/>
    </row>
    <row r="47" spans="1:10">
      <c r="J47"/>
    </row>
    <row r="48" spans="1:10">
      <c r="J48"/>
    </row>
    <row r="49" spans="10:10">
      <c r="J49"/>
    </row>
    <row r="50" spans="10:10">
      <c r="J50"/>
    </row>
    <row r="51" spans="10:10">
      <c r="J51"/>
    </row>
    <row r="52" spans="10:10">
      <c r="J52"/>
    </row>
    <row r="53" spans="10:10">
      <c r="J53"/>
    </row>
    <row r="54" spans="10:10">
      <c r="J54"/>
    </row>
    <row r="55" spans="10:10">
      <c r="J55"/>
    </row>
    <row r="56" spans="10:10">
      <c r="J56"/>
    </row>
    <row r="57" spans="10:10">
      <c r="J57"/>
    </row>
    <row r="58" spans="10:10">
      <c r="J58"/>
    </row>
    <row r="59" spans="10:10">
      <c r="J59"/>
    </row>
    <row r="60" spans="10:10">
      <c r="J60"/>
    </row>
    <row r="61" spans="10:10">
      <c r="J61"/>
    </row>
    <row r="62" spans="10:10">
      <c r="J62"/>
    </row>
    <row r="63" spans="10:10">
      <c r="J63"/>
    </row>
    <row r="64" spans="10:10">
      <c r="J64"/>
    </row>
    <row r="65" spans="10:10">
      <c r="J65"/>
    </row>
    <row r="66" spans="10:10">
      <c r="J66"/>
    </row>
    <row r="67" spans="10:10">
      <c r="J67"/>
    </row>
    <row r="68" spans="10:10">
      <c r="J68"/>
    </row>
    <row r="69" spans="10:10">
      <c r="J69"/>
    </row>
    <row r="70" spans="10:10">
      <c r="J70"/>
    </row>
    <row r="71" spans="10:10">
      <c r="J71"/>
    </row>
    <row r="72" spans="10:10">
      <c r="J72"/>
    </row>
    <row r="73" spans="10:10">
      <c r="J73"/>
    </row>
    <row r="74" spans="10:10">
      <c r="J74"/>
    </row>
    <row r="75" spans="10:10">
      <c r="J75"/>
    </row>
    <row r="76" spans="10:10">
      <c r="J76"/>
    </row>
    <row r="77" spans="10:10">
      <c r="J77"/>
    </row>
    <row r="78" spans="10:10">
      <c r="J78"/>
    </row>
    <row r="79" spans="10:10">
      <c r="J79"/>
    </row>
    <row r="80" spans="10:10">
      <c r="J80"/>
    </row>
    <row r="81" spans="10:10">
      <c r="J81"/>
    </row>
    <row r="82" spans="10:10">
      <c r="J82"/>
    </row>
    <row r="83" spans="10:10">
      <c r="J83"/>
    </row>
    <row r="84" spans="10:10">
      <c r="J84"/>
    </row>
    <row r="85" spans="10:10">
      <c r="J85"/>
    </row>
    <row r="86" spans="10:10">
      <c r="J86"/>
    </row>
    <row r="87" spans="10:10">
      <c r="J87"/>
    </row>
    <row r="88" spans="10:10">
      <c r="J88"/>
    </row>
    <row r="89" spans="10:10">
      <c r="J89"/>
    </row>
    <row r="90" spans="10:10">
      <c r="J90"/>
    </row>
    <row r="91" spans="10:10">
      <c r="J91"/>
    </row>
    <row r="92" spans="10:10">
      <c r="J92"/>
    </row>
    <row r="93" spans="10:10">
      <c r="J93"/>
    </row>
    <row r="94" spans="10:10">
      <c r="J94"/>
    </row>
    <row r="95" spans="10:10">
      <c r="J95"/>
    </row>
    <row r="96" spans="10:10">
      <c r="J96"/>
    </row>
    <row r="97" spans="10:10">
      <c r="J97"/>
    </row>
    <row r="98" spans="10:10">
      <c r="J98"/>
    </row>
    <row r="99" spans="10:10">
      <c r="J99"/>
    </row>
    <row r="100" spans="10:10">
      <c r="J100"/>
    </row>
    <row r="101" spans="10:10">
      <c r="J101"/>
    </row>
    <row r="102" spans="10:10">
      <c r="J102"/>
    </row>
    <row r="103" spans="10:10">
      <c r="J103"/>
    </row>
    <row r="104" spans="10:10">
      <c r="J104"/>
    </row>
  </sheetData>
  <phoneticPr fontId="9"/>
  <printOptions horizontalCentered="1" verticalCentered="1"/>
  <pageMargins left="0.39370078740157483" right="0.39370078740157483" top="0.59055118110236227" bottom="0.39370078740157483" header="0.59055118110236227" footer="0.11811023622047245"/>
  <pageSetup paperSize="9" firstPageNumber="4" orientation="landscape" blackAndWhite="1" horizontalDpi="300" verticalDpi="300" r:id="rId1"/>
  <headerFooter alignWithMargins="0">
    <oddFooter>&amp;RNo.&amp;P</oddFooter>
  </headerFooter>
  <rowBreaks count="1" manualBreakCount="1">
    <brk id="4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J104"/>
  <sheetViews>
    <sheetView showGridLines="0" showZeros="0" view="pageBreakPreview" zoomScaleNormal="75" zoomScaleSheetLayoutView="100" workbookViewId="0">
      <pane xSplit="2" ySplit="3" topLeftCell="C4" activePane="bottomRight" state="frozen"/>
      <selection activeCell="Y110" sqref="Y110"/>
      <selection pane="topRight" activeCell="Y110" sqref="Y110"/>
      <selection pane="bottomLeft" activeCell="Y110" sqref="Y110"/>
      <selection pane="bottomRight" activeCell="J33" sqref="J33"/>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9" customWidth="1"/>
    <col min="9" max="9" width="18.7109375" style="9" customWidth="1"/>
    <col min="10" max="10" width="23.7109375" style="2" customWidth="1"/>
  </cols>
  <sheetData>
    <row r="1" spans="1:10" s="2" customFormat="1" ht="24" customHeight="1">
      <c r="A1" s="54" t="s">
        <v>22</v>
      </c>
      <c r="B1" s="55"/>
      <c r="C1" s="55"/>
      <c r="D1" s="55"/>
      <c r="E1" s="55"/>
      <c r="F1" s="56"/>
      <c r="G1" s="55"/>
      <c r="H1" s="55"/>
      <c r="I1" s="55"/>
      <c r="J1" s="55"/>
    </row>
    <row r="2" spans="1:10" s="2" customFormat="1" ht="12.95" customHeight="1">
      <c r="A2" s="58"/>
      <c r="B2" s="59"/>
      <c r="C2" s="60"/>
      <c r="D2" s="61"/>
      <c r="E2" s="62"/>
      <c r="F2" s="63"/>
      <c r="G2" s="59"/>
      <c r="H2" s="59"/>
      <c r="I2" s="59"/>
      <c r="J2" s="64"/>
    </row>
    <row r="3" spans="1:10" s="2" customFormat="1" ht="12.95" customHeight="1">
      <c r="A3" s="18" t="s">
        <v>1</v>
      </c>
      <c r="B3" s="95" t="s">
        <v>14</v>
      </c>
      <c r="C3" s="65" t="s">
        <v>15</v>
      </c>
      <c r="D3" s="66"/>
      <c r="E3" s="67"/>
      <c r="F3" s="68" t="s">
        <v>16</v>
      </c>
      <c r="G3" s="95" t="s">
        <v>17</v>
      </c>
      <c r="H3" s="69" t="s">
        <v>18</v>
      </c>
      <c r="I3" s="69" t="s">
        <v>19</v>
      </c>
      <c r="J3" s="96" t="s">
        <v>20</v>
      </c>
    </row>
    <row r="4" spans="1:10" s="2" customFormat="1" ht="12.95" customHeight="1">
      <c r="A4" s="19"/>
      <c r="B4" s="94"/>
      <c r="C4" s="70"/>
      <c r="D4" s="71"/>
      <c r="E4" s="72"/>
      <c r="F4" s="153"/>
      <c r="G4" s="94"/>
      <c r="H4" s="73"/>
      <c r="I4" s="73"/>
      <c r="J4" s="97"/>
    </row>
    <row r="5" spans="1:10" s="2" customFormat="1" ht="12.95" customHeight="1">
      <c r="A5" s="15">
        <v>3</v>
      </c>
      <c r="B5" s="11" t="s">
        <v>53</v>
      </c>
      <c r="C5" s="74"/>
      <c r="D5" s="22"/>
      <c r="E5" s="23"/>
      <c r="F5" s="75"/>
      <c r="G5" s="24"/>
      <c r="H5" s="76"/>
      <c r="I5" s="76">
        <f>TRUNC(F5*H5,0)</f>
        <v>0</v>
      </c>
      <c r="J5" s="77"/>
    </row>
    <row r="6" spans="1:10" s="2" customFormat="1" ht="12.95" customHeight="1">
      <c r="A6" s="27"/>
      <c r="B6" s="28"/>
      <c r="C6" s="180"/>
      <c r="D6" s="30"/>
      <c r="E6" s="31"/>
      <c r="F6" s="78"/>
      <c r="G6" s="32"/>
      <c r="H6" s="79"/>
      <c r="I6" s="79"/>
      <c r="J6" s="80"/>
    </row>
    <row r="7" spans="1:10" s="2" customFormat="1" ht="12.95" customHeight="1">
      <c r="A7" s="13"/>
      <c r="B7" s="12"/>
      <c r="C7" s="81"/>
      <c r="D7" s="52"/>
      <c r="E7" s="53"/>
      <c r="F7" s="82"/>
      <c r="G7" s="12"/>
      <c r="H7" s="83"/>
      <c r="I7" s="83"/>
      <c r="J7" s="159"/>
    </row>
    <row r="8" spans="1:10" s="2" customFormat="1" ht="12.95" customHeight="1">
      <c r="A8" s="27"/>
      <c r="B8" s="205"/>
      <c r="C8" s="244" t="s">
        <v>75</v>
      </c>
      <c r="D8" s="245"/>
      <c r="E8" s="246"/>
      <c r="F8" s="136"/>
      <c r="G8" s="32"/>
      <c r="H8" s="79"/>
      <c r="I8" s="129"/>
      <c r="J8" s="34"/>
    </row>
    <row r="9" spans="1:10" s="2" customFormat="1" ht="12.95" customHeight="1">
      <c r="A9" s="13"/>
      <c r="B9" s="175" t="s">
        <v>114</v>
      </c>
      <c r="C9" s="343" t="s">
        <v>76</v>
      </c>
      <c r="D9" s="249"/>
      <c r="E9" s="250"/>
      <c r="F9" s="137">
        <v>2.9</v>
      </c>
      <c r="G9" s="12" t="s">
        <v>27</v>
      </c>
      <c r="H9" s="83"/>
      <c r="I9" s="83"/>
      <c r="J9" s="247"/>
    </row>
    <row r="10" spans="1:10" s="2" customFormat="1" ht="12.95" customHeight="1">
      <c r="A10" s="27"/>
      <c r="B10" s="205"/>
      <c r="C10" s="29" t="s">
        <v>202</v>
      </c>
      <c r="D10" s="30"/>
      <c r="E10" s="31"/>
      <c r="F10" s="136"/>
      <c r="G10" s="32"/>
      <c r="H10" s="79"/>
      <c r="I10" s="129"/>
      <c r="J10" s="34"/>
    </row>
    <row r="11" spans="1:10" s="2" customFormat="1" ht="12.95" customHeight="1">
      <c r="A11" s="13"/>
      <c r="B11" s="175" t="s">
        <v>114</v>
      </c>
      <c r="C11" s="248" t="s">
        <v>164</v>
      </c>
      <c r="D11" s="84"/>
      <c r="E11" s="85"/>
      <c r="F11" s="137">
        <v>68.5</v>
      </c>
      <c r="G11" s="12" t="s">
        <v>27</v>
      </c>
      <c r="H11" s="83"/>
      <c r="I11" s="83"/>
      <c r="J11" s="36"/>
    </row>
    <row r="12" spans="1:10" s="2" customFormat="1" ht="12.95" customHeight="1">
      <c r="A12" s="27"/>
      <c r="B12" s="28"/>
      <c r="C12" s="29"/>
      <c r="D12" s="30"/>
      <c r="E12" s="31"/>
      <c r="F12" s="136"/>
      <c r="G12" s="32"/>
      <c r="H12" s="79"/>
      <c r="I12" s="129"/>
      <c r="J12" s="34"/>
    </row>
    <row r="13" spans="1:10" s="2" customFormat="1" ht="12.95" customHeight="1">
      <c r="A13" s="13"/>
      <c r="B13" s="11" t="s">
        <v>74</v>
      </c>
      <c r="C13" s="51" t="s">
        <v>666</v>
      </c>
      <c r="D13" s="52"/>
      <c r="E13" s="53"/>
      <c r="F13" s="137">
        <v>68.5</v>
      </c>
      <c r="G13" s="12" t="s">
        <v>595</v>
      </c>
      <c r="H13" s="83"/>
      <c r="I13" s="83"/>
      <c r="J13" s="36"/>
    </row>
    <row r="14" spans="1:10" s="2" customFormat="1" ht="12.95" customHeight="1">
      <c r="A14" s="27"/>
      <c r="B14" s="28"/>
      <c r="C14" s="29"/>
      <c r="D14" s="30"/>
      <c r="E14" s="31"/>
      <c r="F14" s="136"/>
      <c r="G14" s="32"/>
      <c r="H14" s="79"/>
      <c r="I14" s="79"/>
      <c r="J14" s="80"/>
    </row>
    <row r="15" spans="1:10" s="2" customFormat="1" ht="12.95" customHeight="1">
      <c r="A15" s="13"/>
      <c r="B15" s="11" t="s">
        <v>115</v>
      </c>
      <c r="C15" s="51" t="s">
        <v>77</v>
      </c>
      <c r="D15" s="52"/>
      <c r="E15" s="53"/>
      <c r="F15" s="137">
        <f>F9</f>
        <v>2.9</v>
      </c>
      <c r="G15" s="12" t="s">
        <v>27</v>
      </c>
      <c r="H15" s="83"/>
      <c r="I15" s="83"/>
      <c r="J15" s="36"/>
    </row>
    <row r="16" spans="1:10" s="2" customFormat="1" ht="12.95" customHeight="1">
      <c r="A16" s="27"/>
      <c r="B16" s="205"/>
      <c r="C16" s="29"/>
      <c r="D16" s="30"/>
      <c r="E16" s="31"/>
      <c r="F16" s="136"/>
      <c r="G16" s="32"/>
      <c r="H16" s="79"/>
      <c r="I16" s="129"/>
      <c r="J16" s="34"/>
    </row>
    <row r="17" spans="1:10" s="2" customFormat="1" ht="12.95" customHeight="1">
      <c r="A17" s="13"/>
      <c r="B17" s="92" t="s">
        <v>115</v>
      </c>
      <c r="C17" s="51" t="s">
        <v>78</v>
      </c>
      <c r="D17" s="52"/>
      <c r="E17" s="53"/>
      <c r="F17" s="137">
        <f>F11</f>
        <v>68.5</v>
      </c>
      <c r="G17" s="12" t="s">
        <v>27</v>
      </c>
      <c r="H17" s="83"/>
      <c r="I17" s="83"/>
      <c r="J17" s="36"/>
    </row>
    <row r="18" spans="1:10" s="2" customFormat="1" ht="12.95" customHeight="1">
      <c r="A18" s="27"/>
      <c r="B18" s="86"/>
      <c r="C18" s="29"/>
      <c r="D18" s="30"/>
      <c r="E18" s="31"/>
      <c r="F18" s="136"/>
      <c r="G18" s="32"/>
      <c r="H18" s="79"/>
      <c r="I18" s="79"/>
      <c r="J18" s="80"/>
    </row>
    <row r="19" spans="1:10" s="2" customFormat="1" ht="12.95" customHeight="1">
      <c r="A19" s="13"/>
      <c r="B19" s="92" t="s">
        <v>116</v>
      </c>
      <c r="C19" s="51"/>
      <c r="D19" s="84"/>
      <c r="E19" s="85"/>
      <c r="F19" s="137">
        <v>1</v>
      </c>
      <c r="G19" s="12" t="s">
        <v>47</v>
      </c>
      <c r="H19" s="83"/>
      <c r="I19" s="83"/>
      <c r="J19" s="108"/>
    </row>
    <row r="20" spans="1:10" s="2" customFormat="1" ht="12.95" customHeight="1">
      <c r="A20" s="27"/>
      <c r="B20" s="28"/>
      <c r="C20" s="29"/>
      <c r="D20" s="30"/>
      <c r="E20" s="31"/>
      <c r="F20" s="136"/>
      <c r="G20" s="32"/>
      <c r="H20" s="79"/>
      <c r="I20" s="79"/>
      <c r="J20" s="34"/>
    </row>
    <row r="21" spans="1:10" s="2" customFormat="1" ht="12.95" customHeight="1">
      <c r="A21" s="13"/>
      <c r="B21" s="11"/>
      <c r="C21" s="51"/>
      <c r="D21" s="52"/>
      <c r="E21" s="53"/>
      <c r="F21" s="137"/>
      <c r="G21" s="12"/>
      <c r="H21" s="83"/>
      <c r="I21" s="35"/>
      <c r="J21" s="36"/>
    </row>
    <row r="22" spans="1:10" s="2" customFormat="1" ht="12.95" customHeight="1">
      <c r="A22" s="27"/>
      <c r="B22" s="86"/>
      <c r="C22" s="29"/>
      <c r="D22" s="30"/>
      <c r="E22" s="31"/>
      <c r="F22" s="136"/>
      <c r="G22" s="32"/>
      <c r="H22" s="79"/>
      <c r="I22" s="129"/>
      <c r="J22" s="251"/>
    </row>
    <row r="23" spans="1:10" s="2" customFormat="1" ht="12.75" customHeight="1">
      <c r="A23" s="13"/>
      <c r="B23" s="92"/>
      <c r="C23" s="51"/>
      <c r="D23" s="52"/>
      <c r="E23" s="53"/>
      <c r="F23" s="137"/>
      <c r="G23" s="12"/>
      <c r="H23" s="83"/>
      <c r="I23" s="83"/>
      <c r="J23" s="252"/>
    </row>
    <row r="24" spans="1:10" s="2" customFormat="1" ht="12.95" customHeight="1">
      <c r="A24" s="27"/>
      <c r="B24" s="86"/>
      <c r="C24" s="29"/>
      <c r="D24" s="30"/>
      <c r="E24" s="31"/>
      <c r="F24" s="136"/>
      <c r="G24" s="32"/>
      <c r="H24" s="79"/>
      <c r="I24" s="129"/>
      <c r="J24" s="251"/>
    </row>
    <row r="25" spans="1:10" s="2" customFormat="1" ht="12.95" customHeight="1">
      <c r="A25" s="13"/>
      <c r="B25" s="92" t="s">
        <v>79</v>
      </c>
      <c r="C25" s="51"/>
      <c r="D25" s="52"/>
      <c r="E25" s="53"/>
      <c r="F25" s="137">
        <v>123</v>
      </c>
      <c r="G25" s="12" t="s">
        <v>73</v>
      </c>
      <c r="H25" s="83"/>
      <c r="I25" s="83"/>
      <c r="J25" s="247"/>
    </row>
    <row r="26" spans="1:10" s="2" customFormat="1" ht="12.95" customHeight="1">
      <c r="A26" s="27"/>
      <c r="B26" s="86"/>
      <c r="C26" s="29"/>
      <c r="D26" s="30"/>
      <c r="E26" s="31"/>
      <c r="F26" s="136"/>
      <c r="G26" s="32"/>
      <c r="H26" s="79"/>
      <c r="I26" s="79"/>
      <c r="J26" s="45"/>
    </row>
    <row r="27" spans="1:10" s="2" customFormat="1" ht="12.95" customHeight="1">
      <c r="A27" s="13"/>
      <c r="B27" s="92" t="s">
        <v>80</v>
      </c>
      <c r="C27" s="51" t="s">
        <v>667</v>
      </c>
      <c r="D27" s="84"/>
      <c r="E27" s="85"/>
      <c r="F27" s="137">
        <v>51.6</v>
      </c>
      <c r="G27" s="12" t="s">
        <v>72</v>
      </c>
      <c r="H27" s="83"/>
      <c r="I27" s="83"/>
      <c r="J27" s="247"/>
    </row>
    <row r="28" spans="1:10" s="2" customFormat="1" ht="12.95" customHeight="1">
      <c r="A28" s="27"/>
      <c r="B28" s="28"/>
      <c r="C28" s="29"/>
      <c r="D28" s="30"/>
      <c r="E28" s="31"/>
      <c r="F28" s="136"/>
      <c r="G28" s="32"/>
      <c r="H28" s="79"/>
      <c r="I28" s="129"/>
      <c r="J28" s="251"/>
    </row>
    <row r="29" spans="1:10" s="2" customFormat="1" ht="12.95" customHeight="1">
      <c r="A29" s="13"/>
      <c r="B29" s="11" t="s">
        <v>81</v>
      </c>
      <c r="C29" s="51" t="s">
        <v>143</v>
      </c>
      <c r="D29" s="52"/>
      <c r="E29" s="53"/>
      <c r="F29" s="137">
        <f>ROUND(F25+F27,0)</f>
        <v>175</v>
      </c>
      <c r="G29" s="12" t="s">
        <v>72</v>
      </c>
      <c r="H29" s="83"/>
      <c r="I29" s="83"/>
      <c r="J29" s="247"/>
    </row>
    <row r="30" spans="1:10" s="2" customFormat="1" ht="12.95" customHeight="1">
      <c r="A30" s="27"/>
      <c r="B30" s="28"/>
      <c r="C30" s="29"/>
      <c r="D30" s="30"/>
      <c r="E30" s="31"/>
      <c r="F30" s="78"/>
      <c r="G30" s="32"/>
      <c r="H30" s="79"/>
      <c r="I30" s="79"/>
      <c r="J30" s="45"/>
    </row>
    <row r="31" spans="1:10" s="2" customFormat="1" ht="12.95" customHeight="1">
      <c r="A31" s="13"/>
      <c r="B31" s="11"/>
      <c r="C31" s="51"/>
      <c r="D31" s="52"/>
      <c r="E31" s="53"/>
      <c r="F31" s="82"/>
      <c r="G31" s="12"/>
      <c r="H31" s="83"/>
      <c r="I31" s="83"/>
      <c r="J31" s="247"/>
    </row>
    <row r="32" spans="1:10" s="2" customFormat="1" ht="12.95" customHeight="1">
      <c r="A32" s="27"/>
      <c r="B32" s="132"/>
      <c r="C32" s="162"/>
      <c r="D32" s="163"/>
      <c r="E32" s="164"/>
      <c r="F32" s="136"/>
      <c r="G32" s="32"/>
      <c r="H32" s="79"/>
      <c r="I32" s="79"/>
      <c r="J32" s="34"/>
    </row>
    <row r="33" spans="1:10" s="2" customFormat="1" ht="12.95" customHeight="1">
      <c r="A33" s="13"/>
      <c r="B33" s="92"/>
      <c r="C33" s="84"/>
      <c r="D33" s="165"/>
      <c r="E33" s="166"/>
      <c r="F33" s="137"/>
      <c r="G33" s="12"/>
      <c r="H33" s="83"/>
      <c r="I33" s="83"/>
      <c r="J33" s="36"/>
    </row>
    <row r="34" spans="1:10" s="2" customFormat="1" ht="12.95" customHeight="1">
      <c r="A34" s="27"/>
      <c r="B34" s="28"/>
      <c r="C34" s="29"/>
      <c r="D34" s="30"/>
      <c r="E34" s="31"/>
      <c r="F34" s="78"/>
      <c r="G34" s="32"/>
      <c r="H34" s="79"/>
      <c r="I34" s="79"/>
      <c r="J34" s="45"/>
    </row>
    <row r="35" spans="1:10" s="2" customFormat="1" ht="12.95" customHeight="1">
      <c r="A35" s="13"/>
      <c r="B35" s="11"/>
      <c r="C35" s="51"/>
      <c r="D35" s="52"/>
      <c r="E35" s="53"/>
      <c r="F35" s="82"/>
      <c r="G35" s="12"/>
      <c r="H35" s="83"/>
      <c r="I35" s="83"/>
      <c r="J35" s="247"/>
    </row>
    <row r="36" spans="1:10" s="2" customFormat="1" ht="12.95" customHeight="1">
      <c r="A36" s="27"/>
      <c r="B36" s="28"/>
      <c r="C36" s="29"/>
      <c r="D36" s="30"/>
      <c r="E36" s="31"/>
      <c r="F36" s="78"/>
      <c r="G36" s="32"/>
      <c r="H36" s="79"/>
      <c r="I36" s="79"/>
      <c r="J36" s="80"/>
    </row>
    <row r="37" spans="1:10" s="2" customFormat="1" ht="12.95" customHeight="1">
      <c r="A37" s="13"/>
      <c r="B37" s="11"/>
      <c r="C37" s="51"/>
      <c r="D37" s="52"/>
      <c r="E37" s="53"/>
      <c r="F37" s="82"/>
      <c r="G37" s="12"/>
      <c r="H37" s="83"/>
      <c r="I37" s="83"/>
      <c r="J37" s="253"/>
    </row>
    <row r="38" spans="1:10" s="2" customFormat="1" ht="12.95" customHeight="1">
      <c r="A38" s="27"/>
      <c r="B38" s="28"/>
      <c r="C38" s="29"/>
      <c r="D38" s="30"/>
      <c r="E38" s="31"/>
      <c r="F38" s="78"/>
      <c r="G38" s="32"/>
      <c r="H38" s="79"/>
      <c r="I38" s="79"/>
      <c r="J38" s="80"/>
    </row>
    <row r="39" spans="1:10" s="2" customFormat="1" ht="12.95" customHeight="1">
      <c r="A39" s="13"/>
      <c r="B39" s="11"/>
      <c r="C39" s="51"/>
      <c r="D39" s="52"/>
      <c r="E39" s="53"/>
      <c r="F39" s="82"/>
      <c r="G39" s="12"/>
      <c r="H39" s="83"/>
      <c r="I39" s="83"/>
      <c r="J39" s="159"/>
    </row>
    <row r="40" spans="1:10" s="2" customFormat="1" ht="12.75" customHeight="1">
      <c r="A40" s="15"/>
      <c r="B40" s="106"/>
      <c r="C40" s="74"/>
      <c r="D40" s="22"/>
      <c r="E40" s="23"/>
      <c r="F40" s="75"/>
      <c r="G40" s="87"/>
      <c r="H40" s="76"/>
      <c r="I40" s="76"/>
      <c r="J40" s="77"/>
    </row>
    <row r="41" spans="1:10" s="2" customFormat="1" ht="12.95" customHeight="1">
      <c r="A41" s="18"/>
      <c r="B41" s="95" t="s">
        <v>7</v>
      </c>
      <c r="C41" s="124"/>
      <c r="D41" s="88"/>
      <c r="E41" s="89"/>
      <c r="F41" s="173"/>
      <c r="G41" s="95"/>
      <c r="H41" s="215"/>
      <c r="I41" s="215"/>
      <c r="J41" s="96"/>
    </row>
    <row r="42" spans="1:10" s="238" customFormat="1" ht="15">
      <c r="A42" s="49"/>
      <c r="B42" s="49"/>
      <c r="C42" s="49"/>
      <c r="D42" s="49"/>
      <c r="E42" s="49"/>
      <c r="F42" s="237"/>
      <c r="G42" s="49"/>
      <c r="H42" s="50"/>
      <c r="I42" s="50"/>
    </row>
    <row r="43" spans="1:10">
      <c r="J43"/>
    </row>
    <row r="44" spans="1:10">
      <c r="J44"/>
    </row>
    <row r="45" spans="1:10">
      <c r="J45"/>
    </row>
    <row r="46" spans="1:10">
      <c r="J46"/>
    </row>
    <row r="47" spans="1:10">
      <c r="J47"/>
    </row>
    <row r="48" spans="1:10">
      <c r="J48"/>
    </row>
    <row r="49" spans="10:10">
      <c r="J49"/>
    </row>
    <row r="50" spans="10:10">
      <c r="J50"/>
    </row>
    <row r="51" spans="10:10">
      <c r="J51"/>
    </row>
    <row r="52" spans="10:10">
      <c r="J52"/>
    </row>
    <row r="53" spans="10:10">
      <c r="J53"/>
    </row>
    <row r="54" spans="10:10">
      <c r="J54"/>
    </row>
    <row r="55" spans="10:10">
      <c r="J55"/>
    </row>
    <row r="56" spans="10:10">
      <c r="J56"/>
    </row>
    <row r="57" spans="10:10">
      <c r="J57"/>
    </row>
    <row r="58" spans="10:10">
      <c r="J58"/>
    </row>
    <row r="59" spans="10:10">
      <c r="J59"/>
    </row>
    <row r="60" spans="10:10">
      <c r="J60"/>
    </row>
    <row r="61" spans="10:10">
      <c r="J61"/>
    </row>
    <row r="62" spans="10:10">
      <c r="J62"/>
    </row>
    <row r="63" spans="10:10">
      <c r="J63"/>
    </row>
    <row r="64" spans="10:10">
      <c r="J64"/>
    </row>
    <row r="65" spans="10:10">
      <c r="J65"/>
    </row>
    <row r="66" spans="10:10">
      <c r="J66"/>
    </row>
    <row r="67" spans="10:10">
      <c r="J67"/>
    </row>
    <row r="68" spans="10:10">
      <c r="J68"/>
    </row>
    <row r="69" spans="10:10">
      <c r="J69"/>
    </row>
    <row r="70" spans="10:10">
      <c r="J70"/>
    </row>
    <row r="71" spans="10:10">
      <c r="J71"/>
    </row>
    <row r="72" spans="10:10">
      <c r="J72"/>
    </row>
    <row r="73" spans="10:10">
      <c r="J73"/>
    </row>
    <row r="74" spans="10:10">
      <c r="J74"/>
    </row>
    <row r="75" spans="10:10">
      <c r="J75"/>
    </row>
    <row r="76" spans="10:10">
      <c r="J76"/>
    </row>
    <row r="77" spans="10:10">
      <c r="J77"/>
    </row>
    <row r="78" spans="10:10">
      <c r="J78"/>
    </row>
    <row r="79" spans="10:10">
      <c r="J79"/>
    </row>
    <row r="80" spans="10:10">
      <c r="J80"/>
    </row>
    <row r="81" spans="10:10">
      <c r="J81"/>
    </row>
    <row r="82" spans="10:10">
      <c r="J82"/>
    </row>
    <row r="83" spans="10:10">
      <c r="J83"/>
    </row>
    <row r="84" spans="10:10">
      <c r="J84"/>
    </row>
    <row r="85" spans="10:10">
      <c r="J85"/>
    </row>
    <row r="86" spans="10:10">
      <c r="J86"/>
    </row>
    <row r="87" spans="10:10">
      <c r="J87"/>
    </row>
    <row r="88" spans="10:10">
      <c r="J88"/>
    </row>
    <row r="89" spans="10:10">
      <c r="J89"/>
    </row>
    <row r="90" spans="10:10">
      <c r="J90"/>
    </row>
    <row r="91" spans="10:10">
      <c r="J91"/>
    </row>
    <row r="92" spans="10:10">
      <c r="J92"/>
    </row>
    <row r="93" spans="10:10">
      <c r="J93"/>
    </row>
    <row r="94" spans="10:10">
      <c r="J94"/>
    </row>
    <row r="95" spans="10:10">
      <c r="J95"/>
    </row>
    <row r="96" spans="10:10">
      <c r="J96"/>
    </row>
    <row r="97" spans="10:10">
      <c r="J97"/>
    </row>
    <row r="98" spans="10:10">
      <c r="J98"/>
    </row>
    <row r="99" spans="10:10">
      <c r="J99"/>
    </row>
    <row r="100" spans="10:10">
      <c r="J100"/>
    </row>
    <row r="101" spans="10:10">
      <c r="J101"/>
    </row>
    <row r="102" spans="10:10">
      <c r="J102"/>
    </row>
    <row r="103" spans="10:10">
      <c r="J103"/>
    </row>
    <row r="104" spans="10:10">
      <c r="J104"/>
    </row>
  </sheetData>
  <phoneticPr fontId="9"/>
  <printOptions horizontalCentered="1" verticalCentered="1"/>
  <pageMargins left="0.39370078740157483" right="0.39370078740157483" top="0.59055118110236227" bottom="0.39370078740157483" header="0.59055118110236227" footer="0.11811023622047245"/>
  <pageSetup paperSize="9" firstPageNumber="5" orientation="landscape" blackAndWhite="1" horizontalDpi="300" verticalDpi="300" r:id="rId1"/>
  <headerFooter alignWithMargins="0">
    <oddFooter>&amp;RNo.&amp;P</oddFooter>
  </headerFooter>
  <rowBreaks count="1" manualBreakCount="1">
    <brk id="4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K41"/>
  <sheetViews>
    <sheetView showGridLines="0" showZeros="0" view="pageBreakPreview" zoomScaleNormal="100" zoomScaleSheetLayoutView="100" workbookViewId="0">
      <pane xSplit="2" ySplit="3" topLeftCell="C4" activePane="bottomRight" state="frozen"/>
      <selection activeCell="Y110" sqref="Y110"/>
      <selection pane="topRight" activeCell="Y110" sqref="Y110"/>
      <selection pane="bottomLeft" activeCell="Y110" sqref="Y110"/>
      <selection pane="bottomRight" activeCell="I30" sqref="I30"/>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43" customWidth="1"/>
    <col min="9" max="9" width="18.7109375" style="43" customWidth="1"/>
    <col min="10" max="10" width="23.7109375" style="2" customWidth="1"/>
  </cols>
  <sheetData>
    <row r="1" spans="1:11" s="2" customFormat="1" ht="24" customHeight="1">
      <c r="A1" s="54" t="s">
        <v>22</v>
      </c>
      <c r="B1" s="55"/>
      <c r="C1" s="55"/>
      <c r="D1" s="55"/>
      <c r="E1" s="55"/>
      <c r="F1" s="56"/>
      <c r="G1" s="55"/>
      <c r="H1" s="120"/>
      <c r="I1" s="120"/>
      <c r="J1" s="55"/>
    </row>
    <row r="2" spans="1:11" s="2" customFormat="1" ht="12.95" customHeight="1">
      <c r="A2" s="58"/>
      <c r="B2" s="59"/>
      <c r="C2" s="60"/>
      <c r="D2" s="61"/>
      <c r="E2" s="62"/>
      <c r="F2" s="63"/>
      <c r="G2" s="59"/>
      <c r="H2" s="121"/>
      <c r="I2" s="121"/>
      <c r="J2" s="64"/>
    </row>
    <row r="3" spans="1:11" s="2" customFormat="1" ht="12.95" customHeight="1">
      <c r="A3" s="18" t="s">
        <v>1</v>
      </c>
      <c r="B3" s="95" t="s">
        <v>14</v>
      </c>
      <c r="C3" s="65" t="s">
        <v>15</v>
      </c>
      <c r="D3" s="66"/>
      <c r="E3" s="67"/>
      <c r="F3" s="68" t="s">
        <v>16</v>
      </c>
      <c r="G3" s="95" t="s">
        <v>17</v>
      </c>
      <c r="H3" s="122" t="s">
        <v>18</v>
      </c>
      <c r="I3" s="122" t="s">
        <v>19</v>
      </c>
      <c r="J3" s="96" t="s">
        <v>20</v>
      </c>
    </row>
    <row r="4" spans="1:11" s="2" customFormat="1" ht="12.95" customHeight="1">
      <c r="A4" s="19"/>
      <c r="B4" s="306"/>
      <c r="C4" s="70"/>
      <c r="D4" s="71"/>
      <c r="E4" s="72"/>
      <c r="F4" s="239"/>
      <c r="G4" s="94"/>
      <c r="H4" s="123"/>
      <c r="I4" s="123"/>
      <c r="J4" s="97"/>
    </row>
    <row r="5" spans="1:11" s="2" customFormat="1" ht="12.95" customHeight="1">
      <c r="A5" s="15">
        <v>4</v>
      </c>
      <c r="B5" s="11" t="s">
        <v>54</v>
      </c>
      <c r="C5" s="74"/>
      <c r="D5" s="22"/>
      <c r="E5" s="23"/>
      <c r="F5" s="240"/>
      <c r="G5" s="24"/>
      <c r="H5" s="25"/>
      <c r="I5" s="25"/>
      <c r="J5" s="77"/>
    </row>
    <row r="6" spans="1:11" s="2" customFormat="1" ht="12.95" customHeight="1">
      <c r="A6" s="27"/>
      <c r="B6" s="28"/>
      <c r="C6" s="180"/>
      <c r="D6" s="30"/>
      <c r="E6" s="31"/>
      <c r="F6" s="136"/>
      <c r="G6" s="32"/>
      <c r="H6" s="33"/>
      <c r="I6" s="33"/>
      <c r="J6" s="80"/>
    </row>
    <row r="7" spans="1:11" s="2" customFormat="1" ht="12.95" customHeight="1">
      <c r="A7" s="13"/>
      <c r="B7" s="11"/>
      <c r="C7" s="81"/>
      <c r="D7" s="52"/>
      <c r="E7" s="53"/>
      <c r="F7" s="137"/>
      <c r="G7" s="12"/>
      <c r="H7" s="35"/>
      <c r="I7" s="35"/>
      <c r="J7" s="159"/>
    </row>
    <row r="8" spans="1:11" s="2" customFormat="1" ht="12.95" customHeight="1">
      <c r="A8" s="27"/>
      <c r="B8" s="205"/>
      <c r="C8" s="29"/>
      <c r="D8" s="30"/>
      <c r="E8" s="31"/>
      <c r="F8" s="136"/>
      <c r="G8" s="32"/>
      <c r="H8" s="33"/>
      <c r="I8" s="229"/>
      <c r="J8" s="34"/>
    </row>
    <row r="9" spans="1:11" s="2" customFormat="1" ht="12.95" customHeight="1">
      <c r="A9" s="13"/>
      <c r="B9" s="175" t="s">
        <v>82</v>
      </c>
      <c r="C9" s="51" t="s">
        <v>203</v>
      </c>
      <c r="D9" s="52"/>
      <c r="E9" s="53"/>
      <c r="F9" s="137">
        <v>3.1</v>
      </c>
      <c r="G9" s="12" t="s">
        <v>84</v>
      </c>
      <c r="H9" s="35"/>
      <c r="I9" s="35"/>
      <c r="J9" s="36"/>
      <c r="K9" s="534"/>
    </row>
    <row r="10" spans="1:11" s="2" customFormat="1" ht="12.95" customHeight="1">
      <c r="A10" s="27"/>
      <c r="B10" s="205"/>
      <c r="C10" s="29"/>
      <c r="D10" s="30"/>
      <c r="E10" s="31"/>
      <c r="F10" s="136"/>
      <c r="G10" s="32"/>
      <c r="H10" s="33"/>
      <c r="I10" s="229"/>
      <c r="J10" s="34"/>
      <c r="K10" s="534"/>
    </row>
    <row r="11" spans="1:11" s="2" customFormat="1" ht="12.95" customHeight="1">
      <c r="A11" s="13"/>
      <c r="B11" s="175" t="s">
        <v>82</v>
      </c>
      <c r="C11" s="51" t="s">
        <v>204</v>
      </c>
      <c r="D11" s="84"/>
      <c r="E11" s="85"/>
      <c r="F11" s="137">
        <v>2.7</v>
      </c>
      <c r="G11" s="12" t="s">
        <v>84</v>
      </c>
      <c r="H11" s="35"/>
      <c r="I11" s="35"/>
      <c r="J11" s="36"/>
      <c r="K11" s="534"/>
    </row>
    <row r="12" spans="1:11" s="2" customFormat="1" ht="12.95" customHeight="1">
      <c r="A12" s="27"/>
      <c r="B12" s="86"/>
      <c r="C12" s="29"/>
      <c r="D12" s="30"/>
      <c r="E12" s="31"/>
      <c r="F12" s="136"/>
      <c r="G12" s="32"/>
      <c r="H12" s="229"/>
      <c r="I12" s="229"/>
      <c r="J12" s="34"/>
      <c r="K12" s="534"/>
    </row>
    <row r="13" spans="1:11" s="2" customFormat="1" ht="12.95" customHeight="1">
      <c r="A13" s="13"/>
      <c r="B13" s="92" t="s">
        <v>82</v>
      </c>
      <c r="C13" s="51" t="s">
        <v>205</v>
      </c>
      <c r="D13" s="52"/>
      <c r="E13" s="53"/>
      <c r="F13" s="137">
        <v>0.1</v>
      </c>
      <c r="G13" s="12" t="s">
        <v>127</v>
      </c>
      <c r="H13" s="35"/>
      <c r="I13" s="35"/>
      <c r="J13" s="36"/>
      <c r="K13" s="534"/>
    </row>
    <row r="14" spans="1:11" s="2" customFormat="1" ht="12.95" customHeight="1">
      <c r="A14" s="27"/>
      <c r="B14" s="86"/>
      <c r="C14" s="29"/>
      <c r="D14" s="30"/>
      <c r="E14" s="31"/>
      <c r="F14" s="136"/>
      <c r="G14" s="32"/>
      <c r="H14" s="33"/>
      <c r="I14" s="229"/>
      <c r="J14" s="34"/>
    </row>
    <row r="15" spans="1:11" s="2" customFormat="1" ht="12.95" customHeight="1">
      <c r="A15" s="13"/>
      <c r="B15" s="92" t="s">
        <v>82</v>
      </c>
      <c r="C15" s="51" t="s">
        <v>206</v>
      </c>
      <c r="D15" s="52"/>
      <c r="E15" s="53"/>
      <c r="F15" s="137">
        <v>0.2</v>
      </c>
      <c r="G15" s="12" t="s">
        <v>127</v>
      </c>
      <c r="H15" s="35"/>
      <c r="I15" s="35"/>
      <c r="J15" s="36"/>
    </row>
    <row r="16" spans="1:11" s="2" customFormat="1" ht="12.95" customHeight="1">
      <c r="A16" s="27"/>
      <c r="B16" s="86"/>
      <c r="C16" s="29"/>
      <c r="D16" s="30"/>
      <c r="E16" s="31"/>
      <c r="F16" s="136"/>
      <c r="G16" s="32"/>
      <c r="H16" s="33"/>
      <c r="I16" s="229"/>
      <c r="J16" s="34"/>
    </row>
    <row r="17" spans="1:11" s="2" customFormat="1" ht="12.95" customHeight="1">
      <c r="A17" s="13"/>
      <c r="B17" s="92" t="s">
        <v>82</v>
      </c>
      <c r="C17" s="51" t="s">
        <v>207</v>
      </c>
      <c r="D17" s="52"/>
      <c r="E17" s="53"/>
      <c r="F17" s="137">
        <v>2.5</v>
      </c>
      <c r="G17" s="12" t="s">
        <v>127</v>
      </c>
      <c r="H17" s="35"/>
      <c r="I17" s="35"/>
      <c r="J17" s="36"/>
    </row>
    <row r="18" spans="1:11" s="2" customFormat="1" ht="12.95" customHeight="1">
      <c r="A18" s="241"/>
      <c r="B18" s="86"/>
      <c r="C18" s="29"/>
      <c r="D18" s="30"/>
      <c r="E18" s="31"/>
      <c r="F18" s="136"/>
      <c r="G18" s="243"/>
      <c r="H18" s="33"/>
      <c r="I18" s="229"/>
      <c r="J18" s="34"/>
      <c r="K18" s="535"/>
    </row>
    <row r="19" spans="1:11" s="2" customFormat="1" ht="12.95" customHeight="1">
      <c r="A19" s="13"/>
      <c r="B19" s="92" t="s">
        <v>85</v>
      </c>
      <c r="C19" s="51"/>
      <c r="D19" s="52"/>
      <c r="E19" s="53"/>
      <c r="F19" s="137">
        <v>8.1</v>
      </c>
      <c r="G19" s="12" t="s">
        <v>84</v>
      </c>
      <c r="H19" s="35"/>
      <c r="I19" s="35"/>
      <c r="J19" s="36"/>
      <c r="K19" s="534"/>
    </row>
    <row r="20" spans="1:11" s="2" customFormat="1" ht="12.95" customHeight="1">
      <c r="A20" s="27"/>
      <c r="B20" s="205"/>
      <c r="C20" s="29"/>
      <c r="D20" s="30"/>
      <c r="E20" s="31"/>
      <c r="F20" s="136"/>
      <c r="G20" s="32"/>
      <c r="H20" s="33"/>
      <c r="I20" s="229"/>
      <c r="J20" s="34"/>
      <c r="K20" s="534"/>
    </row>
    <row r="21" spans="1:11" s="2" customFormat="1" ht="12.95" customHeight="1">
      <c r="A21" s="13"/>
      <c r="B21" s="175" t="s">
        <v>86</v>
      </c>
      <c r="C21" s="51" t="s">
        <v>106</v>
      </c>
      <c r="D21" s="84"/>
      <c r="E21" s="85"/>
      <c r="F21" s="137">
        <v>8.1</v>
      </c>
      <c r="G21" s="12" t="s">
        <v>84</v>
      </c>
      <c r="H21" s="35"/>
      <c r="I21" s="35"/>
      <c r="J21" s="36"/>
      <c r="K21" s="534"/>
    </row>
    <row r="22" spans="1:11" s="2" customFormat="1" ht="12.95" customHeight="1">
      <c r="A22" s="27"/>
      <c r="B22" s="86"/>
      <c r="C22" s="29"/>
      <c r="D22" s="30"/>
      <c r="E22" s="31"/>
      <c r="F22" s="242"/>
      <c r="G22" s="243"/>
      <c r="H22" s="229"/>
      <c r="I22" s="229"/>
      <c r="J22" s="34"/>
      <c r="K22" s="535"/>
    </row>
    <row r="23" spans="1:11" s="2" customFormat="1" ht="12.95" customHeight="1">
      <c r="A23" s="13"/>
      <c r="B23" s="92" t="s">
        <v>87</v>
      </c>
      <c r="C23" s="51"/>
      <c r="D23" s="52"/>
      <c r="E23" s="53"/>
      <c r="F23" s="137">
        <v>-0.4</v>
      </c>
      <c r="G23" s="12" t="s">
        <v>127</v>
      </c>
      <c r="H23" s="403"/>
      <c r="I23" s="35"/>
      <c r="J23" s="36"/>
      <c r="K23" s="534"/>
    </row>
    <row r="24" spans="1:11" s="2" customFormat="1" ht="12.95" customHeight="1">
      <c r="A24" s="27"/>
      <c r="B24" s="86"/>
      <c r="C24" s="29"/>
      <c r="D24" s="30"/>
      <c r="E24" s="31"/>
      <c r="F24" s="136"/>
      <c r="G24" s="32"/>
      <c r="H24" s="33"/>
      <c r="I24" s="33"/>
      <c r="J24" s="34"/>
    </row>
    <row r="25" spans="1:11" s="2" customFormat="1" ht="12.95" customHeight="1">
      <c r="A25" s="13"/>
      <c r="B25" s="175"/>
      <c r="C25" s="51"/>
      <c r="D25" s="84"/>
      <c r="E25" s="85"/>
      <c r="F25" s="137"/>
      <c r="G25" s="12"/>
      <c r="H25" s="35"/>
      <c r="I25" s="35"/>
      <c r="J25" s="36"/>
    </row>
    <row r="26" spans="1:11" s="2" customFormat="1" ht="12.95" customHeight="1">
      <c r="A26" s="27"/>
      <c r="B26" s="28"/>
      <c r="C26" s="29"/>
      <c r="D26" s="30"/>
      <c r="E26" s="31"/>
      <c r="F26" s="136"/>
      <c r="G26" s="32"/>
      <c r="H26" s="33"/>
      <c r="I26" s="229"/>
      <c r="J26" s="34"/>
    </row>
    <row r="27" spans="1:11" s="2" customFormat="1" ht="12.95" customHeight="1">
      <c r="A27" s="13"/>
      <c r="B27" s="11"/>
      <c r="C27" s="51"/>
      <c r="D27" s="52"/>
      <c r="E27" s="53"/>
      <c r="F27" s="137"/>
      <c r="G27" s="12"/>
      <c r="H27" s="35"/>
      <c r="I27" s="35"/>
      <c r="J27" s="36"/>
    </row>
    <row r="28" spans="1:11" s="2" customFormat="1" ht="12.95" customHeight="1">
      <c r="A28" s="27"/>
      <c r="B28" s="28"/>
      <c r="C28" s="29"/>
      <c r="D28" s="30"/>
      <c r="E28" s="31"/>
      <c r="F28" s="136"/>
      <c r="G28" s="32"/>
      <c r="H28" s="33"/>
      <c r="I28" s="229"/>
      <c r="J28" s="34"/>
    </row>
    <row r="29" spans="1:11" s="2" customFormat="1" ht="12.95" customHeight="1">
      <c r="A29" s="13"/>
      <c r="B29" s="11"/>
      <c r="C29" s="51"/>
      <c r="D29" s="52"/>
      <c r="E29" s="53"/>
      <c r="F29" s="137"/>
      <c r="G29" s="12"/>
      <c r="H29" s="35"/>
      <c r="I29" s="35"/>
      <c r="J29" s="36"/>
    </row>
    <row r="30" spans="1:11" s="2" customFormat="1" ht="12.95" customHeight="1">
      <c r="A30" s="27"/>
      <c r="B30" s="28"/>
      <c r="C30" s="29"/>
      <c r="D30" s="30"/>
      <c r="E30" s="31"/>
      <c r="F30" s="136"/>
      <c r="G30" s="32"/>
      <c r="H30" s="33"/>
      <c r="I30" s="33"/>
      <c r="J30" s="34"/>
    </row>
    <row r="31" spans="1:11" s="2" customFormat="1" ht="12.95" customHeight="1">
      <c r="A31" s="13"/>
      <c r="B31" s="11"/>
      <c r="C31" s="51"/>
      <c r="D31" s="52"/>
      <c r="E31" s="53"/>
      <c r="F31" s="137"/>
      <c r="G31" s="12"/>
      <c r="H31" s="35"/>
      <c r="I31" s="35"/>
      <c r="J31" s="36"/>
    </row>
    <row r="32" spans="1:11" s="2" customFormat="1" ht="12.95" customHeight="1">
      <c r="A32" s="27"/>
      <c r="B32" s="28"/>
      <c r="C32" s="29"/>
      <c r="D32" s="30"/>
      <c r="E32" s="31"/>
      <c r="F32" s="136"/>
      <c r="G32" s="32"/>
      <c r="H32" s="33"/>
      <c r="I32" s="229"/>
      <c r="J32" s="34"/>
    </row>
    <row r="33" spans="1:10" s="2" customFormat="1" ht="12.95" customHeight="1">
      <c r="A33" s="13"/>
      <c r="B33" s="11"/>
      <c r="C33" s="51"/>
      <c r="D33" s="52"/>
      <c r="E33" s="53"/>
      <c r="F33" s="137"/>
      <c r="G33" s="12"/>
      <c r="H33" s="35"/>
      <c r="I33" s="35"/>
      <c r="J33" s="36"/>
    </row>
    <row r="34" spans="1:10" s="2" customFormat="1" ht="12.95" customHeight="1">
      <c r="A34" s="27"/>
      <c r="B34" s="28"/>
      <c r="C34" s="29"/>
      <c r="D34" s="30"/>
      <c r="E34" s="31"/>
      <c r="F34" s="136"/>
      <c r="G34" s="32"/>
      <c r="H34" s="33"/>
      <c r="I34" s="33"/>
      <c r="J34" s="34"/>
    </row>
    <row r="35" spans="1:10" s="2" customFormat="1" ht="12.95" customHeight="1">
      <c r="A35" s="13"/>
      <c r="B35" s="11"/>
      <c r="C35" s="51"/>
      <c r="D35" s="52"/>
      <c r="E35" s="53"/>
      <c r="F35" s="137"/>
      <c r="G35" s="12"/>
      <c r="H35" s="35"/>
      <c r="I35" s="35"/>
      <c r="J35" s="36"/>
    </row>
    <row r="36" spans="1:10" s="2" customFormat="1" ht="12.95" customHeight="1">
      <c r="A36" s="27"/>
      <c r="B36" s="28"/>
      <c r="C36" s="29"/>
      <c r="D36" s="30"/>
      <c r="E36" s="31"/>
      <c r="F36" s="136"/>
      <c r="G36" s="32"/>
      <c r="H36" s="128"/>
      <c r="I36" s="128"/>
      <c r="J36" s="34"/>
    </row>
    <row r="37" spans="1:10" s="2" customFormat="1" ht="12.95" customHeight="1">
      <c r="A37" s="13"/>
      <c r="B37" s="11"/>
      <c r="C37" s="51"/>
      <c r="D37" s="52"/>
      <c r="E37" s="53"/>
      <c r="F37" s="137"/>
      <c r="G37" s="12"/>
      <c r="H37" s="35"/>
      <c r="I37" s="35"/>
      <c r="J37" s="36"/>
    </row>
    <row r="38" spans="1:10" s="2" customFormat="1" ht="12.95" customHeight="1">
      <c r="A38" s="27"/>
      <c r="B38" s="28"/>
      <c r="C38" s="29"/>
      <c r="D38" s="30"/>
      <c r="E38" s="31"/>
      <c r="F38" s="136"/>
      <c r="G38" s="32"/>
      <c r="H38" s="128"/>
      <c r="I38" s="128"/>
      <c r="J38" s="34"/>
    </row>
    <row r="39" spans="1:10" s="2" customFormat="1" ht="12.95" customHeight="1">
      <c r="A39" s="13"/>
      <c r="B39" s="11"/>
      <c r="C39" s="51"/>
      <c r="D39" s="52"/>
      <c r="E39" s="53"/>
      <c r="F39" s="137"/>
      <c r="G39" s="12"/>
      <c r="H39" s="35"/>
      <c r="I39" s="35"/>
      <c r="J39" s="36"/>
    </row>
    <row r="40" spans="1:10" s="2" customFormat="1" ht="12.75" customHeight="1">
      <c r="A40" s="15"/>
      <c r="B40" s="106"/>
      <c r="C40" s="74"/>
      <c r="D40" s="22"/>
      <c r="E40" s="23"/>
      <c r="F40" s="240"/>
      <c r="G40" s="87"/>
      <c r="H40" s="25"/>
      <c r="I40" s="135"/>
      <c r="J40" s="26"/>
    </row>
    <row r="41" spans="1:10" s="2" customFormat="1" ht="12.95" customHeight="1">
      <c r="A41" s="18"/>
      <c r="B41" s="95" t="s">
        <v>34</v>
      </c>
      <c r="C41" s="170"/>
      <c r="D41" s="88"/>
      <c r="E41" s="89"/>
      <c r="F41" s="125"/>
      <c r="G41" s="95"/>
      <c r="H41" s="113"/>
      <c r="I41" s="113"/>
      <c r="J41" s="90"/>
    </row>
  </sheetData>
  <phoneticPr fontId="9"/>
  <printOptions horizontalCentered="1" verticalCentered="1"/>
  <pageMargins left="0.39370078740157483" right="0.39370078740157483" top="0.59055118110236227" bottom="0.39370078740157483" header="0.59055118110236227" footer="0.11811023622047245"/>
  <pageSetup paperSize="9" firstPageNumber="6" orientation="landscape" blackAndWhite="1" horizontalDpi="300" verticalDpi="300" r:id="rId1"/>
  <headerFooter alignWithMargins="0">
    <oddFooter>&amp;RNo.&amp;P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D2CA0-25AF-4CBD-80B5-2E4DB4C5C479}">
  <sheetPr>
    <tabColor theme="9" tint="0.79998168889431442"/>
  </sheetPr>
  <dimension ref="A1:K155"/>
  <sheetViews>
    <sheetView showGridLines="0" showZeros="0" view="pageBreakPreview" zoomScaleNormal="100" zoomScaleSheetLayoutView="100" workbookViewId="0">
      <pane xSplit="2" ySplit="3" topLeftCell="C4" activePane="bottomRight" state="frozen"/>
      <selection activeCell="Y110" sqref="Y110"/>
      <selection pane="topRight" activeCell="Y110" sqref="Y110"/>
      <selection pane="bottomLeft" activeCell="Y110" sqref="Y110"/>
      <selection pane="bottomRight" activeCell="I15" sqref="I15"/>
    </sheetView>
  </sheetViews>
  <sheetFormatPr defaultRowHeight="13.5"/>
  <cols>
    <col min="1" max="1" width="6.7109375" style="2" customWidth="1"/>
    <col min="2" max="2" width="34.7109375" style="2" customWidth="1"/>
    <col min="3" max="3" width="14.7109375" style="2" customWidth="1"/>
    <col min="4" max="4" width="5.28515625" style="2" customWidth="1"/>
    <col min="5" max="5" width="14.7109375" style="2" customWidth="1"/>
    <col min="6" max="6" width="13.7109375" style="91" customWidth="1"/>
    <col min="7" max="7" width="6.7109375" style="2" customWidth="1"/>
    <col min="8" max="8" width="14.7109375" style="43" customWidth="1"/>
    <col min="9" max="9" width="18.7109375" style="43" customWidth="1"/>
    <col min="10" max="10" width="23.7109375" style="2" customWidth="1"/>
  </cols>
  <sheetData>
    <row r="1" spans="1:11" s="2" customFormat="1" ht="24" customHeight="1">
      <c r="A1" s="54" t="s">
        <v>22</v>
      </c>
      <c r="B1" s="55"/>
      <c r="C1" s="55"/>
      <c r="D1" s="55"/>
      <c r="E1" s="55"/>
      <c r="F1" s="56"/>
      <c r="G1" s="55"/>
      <c r="H1" s="120"/>
      <c r="I1" s="120"/>
      <c r="J1" s="55"/>
    </row>
    <row r="2" spans="1:11" s="2" customFormat="1" ht="12.95" customHeight="1">
      <c r="A2" s="58"/>
      <c r="B2" s="59"/>
      <c r="C2" s="60"/>
      <c r="D2" s="61"/>
      <c r="E2" s="62"/>
      <c r="F2" s="63"/>
      <c r="G2" s="59"/>
      <c r="H2" s="121"/>
      <c r="I2" s="121"/>
      <c r="J2" s="64"/>
    </row>
    <row r="3" spans="1:11" s="2" customFormat="1" ht="12.95" customHeight="1">
      <c r="A3" s="18" t="s">
        <v>1</v>
      </c>
      <c r="B3" s="95" t="s">
        <v>14</v>
      </c>
      <c r="C3" s="65" t="s">
        <v>15</v>
      </c>
      <c r="D3" s="66"/>
      <c r="E3" s="67"/>
      <c r="F3" s="68" t="s">
        <v>16</v>
      </c>
      <c r="G3" s="95" t="s">
        <v>17</v>
      </c>
      <c r="H3" s="122" t="s">
        <v>18</v>
      </c>
      <c r="I3" s="122" t="s">
        <v>19</v>
      </c>
      <c r="J3" s="96" t="s">
        <v>20</v>
      </c>
    </row>
    <row r="4" spans="1:11" s="2" customFormat="1" ht="12.95" customHeight="1">
      <c r="A4" s="19"/>
      <c r="B4" s="306"/>
      <c r="C4" s="70"/>
      <c r="D4" s="71"/>
      <c r="E4" s="72"/>
      <c r="F4" s="239"/>
      <c r="G4" s="94"/>
      <c r="H4" s="123"/>
      <c r="I4" s="123"/>
      <c r="J4" s="97"/>
    </row>
    <row r="5" spans="1:11" s="2" customFormat="1" ht="12.95" customHeight="1">
      <c r="A5" s="15">
        <v>5</v>
      </c>
      <c r="B5" s="11" t="s">
        <v>168</v>
      </c>
      <c r="C5" s="74"/>
      <c r="D5" s="22"/>
      <c r="E5" s="23"/>
      <c r="F5" s="240"/>
      <c r="G5" s="24"/>
      <c r="H5" s="25"/>
      <c r="I5" s="25">
        <f>TRUNC(F5*H5,0)</f>
        <v>0</v>
      </c>
      <c r="J5" s="77"/>
    </row>
    <row r="6" spans="1:11" s="2" customFormat="1" ht="12.95" customHeight="1">
      <c r="A6" s="27"/>
      <c r="B6" s="28"/>
      <c r="C6" s="180"/>
      <c r="D6" s="30"/>
      <c r="E6" s="31"/>
      <c r="F6" s="136"/>
      <c r="G6" s="32"/>
      <c r="H6" s="33"/>
      <c r="I6" s="33"/>
      <c r="J6" s="80"/>
    </row>
    <row r="7" spans="1:11" s="2" customFormat="1" ht="12.95" customHeight="1">
      <c r="A7" s="13"/>
      <c r="B7" s="11" t="s">
        <v>254</v>
      </c>
      <c r="C7" s="81"/>
      <c r="D7" s="52"/>
      <c r="E7" s="53"/>
      <c r="F7" s="137"/>
      <c r="G7" s="12"/>
      <c r="H7" s="35"/>
      <c r="I7" s="35"/>
      <c r="J7" s="159"/>
    </row>
    <row r="8" spans="1:11" s="2" customFormat="1" ht="12.95" customHeight="1">
      <c r="A8" s="27"/>
      <c r="B8" s="205"/>
      <c r="C8" s="29" t="s">
        <v>209</v>
      </c>
      <c r="D8" s="30"/>
      <c r="E8" s="31"/>
      <c r="F8" s="136"/>
      <c r="G8" s="32"/>
      <c r="H8" s="33"/>
      <c r="I8" s="229"/>
      <c r="J8" s="34"/>
    </row>
    <row r="9" spans="1:11" s="2" customFormat="1" ht="12.95" customHeight="1">
      <c r="A9" s="13"/>
      <c r="B9" s="175" t="s">
        <v>208</v>
      </c>
      <c r="C9" s="51" t="s">
        <v>210</v>
      </c>
      <c r="D9" s="52"/>
      <c r="E9" s="53"/>
      <c r="F9" s="137">
        <v>2253</v>
      </c>
      <c r="G9" s="12" t="s">
        <v>213</v>
      </c>
      <c r="H9" s="35"/>
      <c r="I9" s="35"/>
      <c r="J9" s="36"/>
      <c r="K9" s="534"/>
    </row>
    <row r="10" spans="1:11" s="2" customFormat="1" ht="12.95" customHeight="1">
      <c r="A10" s="27"/>
      <c r="B10" s="205"/>
      <c r="C10" s="29" t="s">
        <v>211</v>
      </c>
      <c r="D10" s="30"/>
      <c r="E10" s="31"/>
      <c r="F10" s="136"/>
      <c r="G10" s="32"/>
      <c r="H10" s="33"/>
      <c r="I10" s="229"/>
      <c r="J10" s="34"/>
      <c r="K10" s="534"/>
    </row>
    <row r="11" spans="1:11" s="2" customFormat="1" ht="12.95" customHeight="1">
      <c r="A11" s="13"/>
      <c r="B11" s="175" t="s">
        <v>214</v>
      </c>
      <c r="C11" s="51" t="s">
        <v>210</v>
      </c>
      <c r="D11" s="84"/>
      <c r="E11" s="85"/>
      <c r="F11" s="137">
        <v>347</v>
      </c>
      <c r="G11" s="12" t="s">
        <v>213</v>
      </c>
      <c r="H11" s="35"/>
      <c r="I11" s="35"/>
      <c r="J11" s="36"/>
      <c r="K11" s="534"/>
    </row>
    <row r="12" spans="1:11" s="2" customFormat="1" ht="12.95" customHeight="1">
      <c r="A12" s="27"/>
      <c r="B12" s="205"/>
      <c r="C12" s="29" t="s">
        <v>209</v>
      </c>
      <c r="D12" s="30"/>
      <c r="E12" s="31"/>
      <c r="F12" s="136"/>
      <c r="G12" s="32"/>
      <c r="H12" s="33"/>
      <c r="I12" s="229"/>
      <c r="J12" s="34"/>
      <c r="K12" s="534"/>
    </row>
    <row r="13" spans="1:11" s="2" customFormat="1" ht="12.95" customHeight="1">
      <c r="A13" s="13"/>
      <c r="B13" s="175" t="s">
        <v>214</v>
      </c>
      <c r="C13" s="51" t="s">
        <v>212</v>
      </c>
      <c r="D13" s="84"/>
      <c r="E13" s="85"/>
      <c r="F13" s="137">
        <v>2972</v>
      </c>
      <c r="G13" s="12" t="s">
        <v>213</v>
      </c>
      <c r="H13" s="35"/>
      <c r="I13" s="35"/>
      <c r="J13" s="36"/>
      <c r="K13" s="534"/>
    </row>
    <row r="14" spans="1:11" s="2" customFormat="1" ht="12.95" customHeight="1">
      <c r="A14" s="27"/>
      <c r="B14" s="86"/>
      <c r="C14" s="29" t="s">
        <v>214</v>
      </c>
      <c r="D14" s="30"/>
      <c r="E14" s="31"/>
      <c r="F14" s="136"/>
      <c r="G14" s="32"/>
      <c r="H14" s="229"/>
      <c r="I14" s="229"/>
      <c r="J14" s="34"/>
      <c r="K14" s="534"/>
    </row>
    <row r="15" spans="1:11" s="2" customFormat="1" ht="12.95" customHeight="1">
      <c r="A15" s="13"/>
      <c r="B15" s="175" t="s">
        <v>214</v>
      </c>
      <c r="C15" s="51" t="s">
        <v>215</v>
      </c>
      <c r="D15" s="52"/>
      <c r="E15" s="53"/>
      <c r="F15" s="137">
        <v>955</v>
      </c>
      <c r="G15" s="12" t="s">
        <v>213</v>
      </c>
      <c r="H15" s="35"/>
      <c r="I15" s="35"/>
      <c r="J15" s="36"/>
      <c r="K15" s="534"/>
    </row>
    <row r="16" spans="1:11" s="2" customFormat="1" ht="12.95" customHeight="1">
      <c r="A16" s="27"/>
      <c r="B16" s="86"/>
      <c r="C16" s="29" t="s">
        <v>214</v>
      </c>
      <c r="D16" s="30"/>
      <c r="E16" s="31"/>
      <c r="F16" s="136"/>
      <c r="G16" s="32"/>
      <c r="H16" s="33"/>
      <c r="I16" s="229"/>
      <c r="J16" s="34"/>
    </row>
    <row r="17" spans="1:11" s="2" customFormat="1" ht="12.95" customHeight="1">
      <c r="A17" s="13"/>
      <c r="B17" s="175" t="s">
        <v>214</v>
      </c>
      <c r="C17" s="51" t="s">
        <v>216</v>
      </c>
      <c r="D17" s="84"/>
      <c r="E17" s="85"/>
      <c r="F17" s="137">
        <v>976</v>
      </c>
      <c r="G17" s="12" t="s">
        <v>213</v>
      </c>
      <c r="H17" s="35"/>
      <c r="I17" s="35"/>
      <c r="J17" s="36"/>
    </row>
    <row r="18" spans="1:11" s="2" customFormat="1" ht="12.95" customHeight="1">
      <c r="A18" s="27"/>
      <c r="B18" s="28"/>
      <c r="C18" s="29" t="s">
        <v>214</v>
      </c>
      <c r="D18" s="30"/>
      <c r="E18" s="31"/>
      <c r="F18" s="136"/>
      <c r="G18" s="32"/>
      <c r="H18" s="33"/>
      <c r="I18" s="229"/>
      <c r="J18" s="34"/>
    </row>
    <row r="19" spans="1:11" s="2" customFormat="1" ht="12.95" customHeight="1">
      <c r="A19" s="13"/>
      <c r="B19" s="401" t="s">
        <v>214</v>
      </c>
      <c r="C19" s="51" t="s">
        <v>217</v>
      </c>
      <c r="D19" s="52"/>
      <c r="E19" s="53"/>
      <c r="F19" s="137">
        <v>1269</v>
      </c>
      <c r="G19" s="12" t="s">
        <v>213</v>
      </c>
      <c r="H19" s="35"/>
      <c r="I19" s="35"/>
      <c r="J19" s="36"/>
    </row>
    <row r="20" spans="1:11" s="2" customFormat="1" ht="12.95" customHeight="1">
      <c r="A20" s="27"/>
      <c r="B20" s="28"/>
      <c r="C20" s="29" t="s">
        <v>214</v>
      </c>
      <c r="D20" s="30"/>
      <c r="E20" s="31"/>
      <c r="F20" s="136"/>
      <c r="G20" s="32"/>
      <c r="H20" s="33"/>
      <c r="I20" s="229"/>
      <c r="J20" s="34"/>
    </row>
    <row r="21" spans="1:11" s="2" customFormat="1" ht="12.95" customHeight="1">
      <c r="A21" s="13"/>
      <c r="B21" s="401" t="s">
        <v>214</v>
      </c>
      <c r="C21" s="51" t="s">
        <v>218</v>
      </c>
      <c r="D21" s="52"/>
      <c r="E21" s="53"/>
      <c r="F21" s="137">
        <v>373</v>
      </c>
      <c r="G21" s="12" t="s">
        <v>213</v>
      </c>
      <c r="H21" s="35"/>
      <c r="I21" s="35"/>
      <c r="J21" s="36"/>
    </row>
    <row r="22" spans="1:11" s="2" customFormat="1" ht="12.95" customHeight="1">
      <c r="A22" s="27"/>
      <c r="B22" s="28"/>
      <c r="C22" s="29" t="s">
        <v>214</v>
      </c>
      <c r="D22" s="30"/>
      <c r="E22" s="31"/>
      <c r="F22" s="136"/>
      <c r="G22" s="32"/>
      <c r="H22" s="33"/>
      <c r="I22" s="33"/>
      <c r="J22" s="34"/>
    </row>
    <row r="23" spans="1:11" s="2" customFormat="1" ht="12.95" customHeight="1">
      <c r="A23" s="13"/>
      <c r="B23" s="401" t="s">
        <v>214</v>
      </c>
      <c r="C23" s="51" t="s">
        <v>219</v>
      </c>
      <c r="D23" s="52"/>
      <c r="E23" s="53"/>
      <c r="F23" s="137">
        <v>199</v>
      </c>
      <c r="G23" s="12" t="s">
        <v>213</v>
      </c>
      <c r="H23" s="35"/>
      <c r="I23" s="35"/>
      <c r="J23" s="36"/>
    </row>
    <row r="24" spans="1:11" s="2" customFormat="1" ht="12.95" customHeight="1">
      <c r="A24" s="27"/>
      <c r="B24" s="28"/>
      <c r="C24" s="29" t="s">
        <v>214</v>
      </c>
      <c r="D24" s="30"/>
      <c r="E24" s="31"/>
      <c r="F24" s="136"/>
      <c r="G24" s="32"/>
      <c r="H24" s="33"/>
      <c r="I24" s="229"/>
      <c r="J24" s="34"/>
    </row>
    <row r="25" spans="1:11" s="2" customFormat="1" ht="12.95" customHeight="1">
      <c r="A25" s="13"/>
      <c r="B25" s="401" t="s">
        <v>214</v>
      </c>
      <c r="C25" s="51" t="s">
        <v>220</v>
      </c>
      <c r="D25" s="52"/>
      <c r="E25" s="53"/>
      <c r="F25" s="137">
        <v>31</v>
      </c>
      <c r="G25" s="12" t="s">
        <v>213</v>
      </c>
      <c r="H25" s="35"/>
      <c r="I25" s="35"/>
      <c r="J25" s="36"/>
    </row>
    <row r="26" spans="1:11" s="2" customFormat="1" ht="12.95" customHeight="1">
      <c r="A26" s="27"/>
      <c r="B26" s="28"/>
      <c r="C26" s="29" t="s">
        <v>214</v>
      </c>
      <c r="D26" s="30"/>
      <c r="E26" s="31"/>
      <c r="F26" s="136"/>
      <c r="G26" s="32"/>
      <c r="H26" s="33"/>
      <c r="I26" s="33"/>
      <c r="J26" s="34"/>
    </row>
    <row r="27" spans="1:11" s="2" customFormat="1" ht="12.95" customHeight="1">
      <c r="A27" s="13"/>
      <c r="B27" s="401" t="s">
        <v>214</v>
      </c>
      <c r="C27" s="51" t="s">
        <v>221</v>
      </c>
      <c r="D27" s="52"/>
      <c r="E27" s="53"/>
      <c r="F27" s="137">
        <v>35</v>
      </c>
      <c r="G27" s="12" t="s">
        <v>213</v>
      </c>
      <c r="H27" s="35"/>
      <c r="I27" s="35"/>
      <c r="J27" s="36"/>
    </row>
    <row r="28" spans="1:11" s="2" customFormat="1" ht="12.95" customHeight="1">
      <c r="A28" s="27"/>
      <c r="B28" s="86"/>
      <c r="C28" s="29" t="s">
        <v>222</v>
      </c>
      <c r="D28" s="30"/>
      <c r="E28" s="31"/>
      <c r="F28" s="136"/>
      <c r="G28" s="32"/>
      <c r="H28" s="229"/>
      <c r="I28" s="229"/>
      <c r="J28" s="34"/>
      <c r="K28" s="534"/>
    </row>
    <row r="29" spans="1:11" s="2" customFormat="1" ht="12.95" customHeight="1">
      <c r="A29" s="13"/>
      <c r="B29" s="92" t="s">
        <v>224</v>
      </c>
      <c r="C29" s="51" t="s">
        <v>223</v>
      </c>
      <c r="D29" s="52"/>
      <c r="E29" s="53"/>
      <c r="F29" s="137">
        <v>109</v>
      </c>
      <c r="G29" s="12" t="s">
        <v>213</v>
      </c>
      <c r="H29" s="35"/>
      <c r="I29" s="35"/>
      <c r="J29" s="36"/>
      <c r="K29" s="534"/>
    </row>
    <row r="30" spans="1:11" s="2" customFormat="1" ht="12.95" customHeight="1">
      <c r="A30" s="27"/>
      <c r="B30" s="86"/>
      <c r="C30" s="29" t="s">
        <v>214</v>
      </c>
      <c r="D30" s="30"/>
      <c r="E30" s="31"/>
      <c r="F30" s="136"/>
      <c r="G30" s="32"/>
      <c r="H30" s="33"/>
      <c r="I30" s="229"/>
      <c r="J30" s="34"/>
    </row>
    <row r="31" spans="1:11" s="2" customFormat="1" ht="12.95" customHeight="1">
      <c r="A31" s="13"/>
      <c r="B31" s="175" t="s">
        <v>214</v>
      </c>
      <c r="C31" s="51" t="s">
        <v>225</v>
      </c>
      <c r="D31" s="84"/>
      <c r="E31" s="85"/>
      <c r="F31" s="137">
        <v>147</v>
      </c>
      <c r="G31" s="12" t="s">
        <v>213</v>
      </c>
      <c r="H31" s="35"/>
      <c r="I31" s="35"/>
      <c r="J31" s="36"/>
    </row>
    <row r="32" spans="1:11" s="2" customFormat="1" ht="12.95" customHeight="1">
      <c r="A32" s="27"/>
      <c r="B32" s="28"/>
      <c r="C32" s="29" t="s">
        <v>226</v>
      </c>
      <c r="D32" s="30"/>
      <c r="E32" s="31"/>
      <c r="F32" s="136"/>
      <c r="G32" s="32"/>
      <c r="H32" s="33"/>
      <c r="I32" s="229"/>
      <c r="J32" s="34"/>
    </row>
    <row r="33" spans="1:11" s="2" customFormat="1" ht="12.95" customHeight="1">
      <c r="A33" s="13"/>
      <c r="B33" s="401" t="s">
        <v>214</v>
      </c>
      <c r="C33" s="51" t="s">
        <v>227</v>
      </c>
      <c r="D33" s="52"/>
      <c r="E33" s="53"/>
      <c r="F33" s="137">
        <v>2955</v>
      </c>
      <c r="G33" s="12" t="s">
        <v>213</v>
      </c>
      <c r="H33" s="35"/>
      <c r="I33" s="35"/>
      <c r="J33" s="36"/>
    </row>
    <row r="34" spans="1:11" s="2" customFormat="1" ht="12.95" customHeight="1">
      <c r="A34" s="27"/>
      <c r="B34" s="28"/>
      <c r="C34" s="29" t="s">
        <v>214</v>
      </c>
      <c r="D34" s="30"/>
      <c r="E34" s="31"/>
      <c r="F34" s="136"/>
      <c r="G34" s="32"/>
      <c r="H34" s="33"/>
      <c r="I34" s="229"/>
      <c r="J34" s="34"/>
    </row>
    <row r="35" spans="1:11" s="2" customFormat="1" ht="12.95" customHeight="1">
      <c r="A35" s="13"/>
      <c r="B35" s="401" t="s">
        <v>214</v>
      </c>
      <c r="C35" s="51" t="s">
        <v>228</v>
      </c>
      <c r="D35" s="52"/>
      <c r="E35" s="53"/>
      <c r="F35" s="137">
        <v>545</v>
      </c>
      <c r="G35" s="12" t="s">
        <v>213</v>
      </c>
      <c r="H35" s="35"/>
      <c r="I35" s="35"/>
      <c r="J35" s="36"/>
    </row>
    <row r="36" spans="1:11" s="2" customFormat="1" ht="12.95" customHeight="1">
      <c r="A36" s="27"/>
      <c r="B36" s="28"/>
      <c r="C36" s="29" t="s">
        <v>230</v>
      </c>
      <c r="D36" s="30"/>
      <c r="E36" s="31"/>
      <c r="F36" s="136"/>
      <c r="G36" s="32"/>
      <c r="H36" s="33"/>
      <c r="I36" s="33"/>
      <c r="J36" s="34"/>
    </row>
    <row r="37" spans="1:11" s="2" customFormat="1" ht="12.95" customHeight="1">
      <c r="A37" s="13"/>
      <c r="B37" s="11" t="s">
        <v>229</v>
      </c>
      <c r="C37" s="51" t="s">
        <v>231</v>
      </c>
      <c r="D37" s="52"/>
      <c r="E37" s="53"/>
      <c r="F37" s="137">
        <v>195</v>
      </c>
      <c r="G37" s="12" t="s">
        <v>213</v>
      </c>
      <c r="H37" s="35"/>
      <c r="I37" s="35"/>
      <c r="J37" s="36"/>
    </row>
    <row r="38" spans="1:11" s="2" customFormat="1" ht="12.95" customHeight="1">
      <c r="A38" s="27"/>
      <c r="B38" s="28"/>
      <c r="C38" s="29" t="s">
        <v>214</v>
      </c>
      <c r="D38" s="30"/>
      <c r="E38" s="31"/>
      <c r="F38" s="136"/>
      <c r="G38" s="32"/>
      <c r="H38" s="33"/>
      <c r="I38" s="229"/>
      <c r="J38" s="34"/>
    </row>
    <row r="39" spans="1:11" s="2" customFormat="1" ht="12.95" customHeight="1">
      <c r="A39" s="13"/>
      <c r="B39" s="11" t="s">
        <v>214</v>
      </c>
      <c r="C39" s="51" t="s">
        <v>232</v>
      </c>
      <c r="D39" s="52"/>
      <c r="E39" s="53"/>
      <c r="F39" s="137">
        <v>589</v>
      </c>
      <c r="G39" s="12" t="s">
        <v>213</v>
      </c>
      <c r="H39" s="35"/>
      <c r="I39" s="35"/>
      <c r="J39" s="36"/>
    </row>
    <row r="40" spans="1:11" s="2" customFormat="1" ht="12.95" customHeight="1">
      <c r="A40" s="27"/>
      <c r="B40" s="28"/>
      <c r="C40" s="29" t="s">
        <v>214</v>
      </c>
      <c r="D40" s="30"/>
      <c r="E40" s="31"/>
      <c r="F40" s="136"/>
      <c r="G40" s="32"/>
      <c r="H40" s="33"/>
      <c r="I40" s="128"/>
      <c r="J40" s="585"/>
    </row>
    <row r="41" spans="1:11" s="2" customFormat="1" ht="12.95" customHeight="1">
      <c r="A41" s="18"/>
      <c r="B41" s="46" t="s">
        <v>214</v>
      </c>
      <c r="C41" s="170" t="s">
        <v>233</v>
      </c>
      <c r="D41" s="88"/>
      <c r="E41" s="89"/>
      <c r="F41" s="125">
        <v>442</v>
      </c>
      <c r="G41" s="95" t="s">
        <v>213</v>
      </c>
      <c r="H41" s="113"/>
      <c r="I41" s="113"/>
      <c r="J41" s="90"/>
    </row>
    <row r="42" spans="1:11" s="2" customFormat="1" ht="12.95" customHeight="1">
      <c r="A42" s="15"/>
      <c r="B42" s="205"/>
      <c r="C42" s="21" t="s">
        <v>235</v>
      </c>
      <c r="D42" s="22"/>
      <c r="E42" s="23"/>
      <c r="F42" s="240"/>
      <c r="G42" s="24"/>
      <c r="H42" s="25"/>
      <c r="I42" s="537"/>
      <c r="J42" s="26"/>
    </row>
    <row r="43" spans="1:11" s="2" customFormat="1" ht="12.95" customHeight="1">
      <c r="A43" s="13"/>
      <c r="B43" s="175" t="s">
        <v>234</v>
      </c>
      <c r="C43" s="51" t="s">
        <v>236</v>
      </c>
      <c r="D43" s="52"/>
      <c r="E43" s="53"/>
      <c r="F43" s="137">
        <v>15</v>
      </c>
      <c r="G43" s="12" t="s">
        <v>213</v>
      </c>
      <c r="H43" s="35"/>
      <c r="I43" s="35"/>
      <c r="J43" s="36"/>
      <c r="K43" s="534"/>
    </row>
    <row r="44" spans="1:11" s="2" customFormat="1" ht="12.95" customHeight="1">
      <c r="A44" s="27"/>
      <c r="B44" s="205"/>
      <c r="C44" s="29"/>
      <c r="D44" s="30"/>
      <c r="E44" s="31"/>
      <c r="F44" s="136"/>
      <c r="G44" s="32"/>
      <c r="H44" s="33"/>
      <c r="I44" s="229"/>
      <c r="J44" s="34"/>
      <c r="K44" s="534"/>
    </row>
    <row r="45" spans="1:11" s="2" customFormat="1" ht="12.95" customHeight="1">
      <c r="A45" s="13"/>
      <c r="B45" s="175" t="s">
        <v>237</v>
      </c>
      <c r="C45" s="51" t="s">
        <v>238</v>
      </c>
      <c r="D45" s="84"/>
      <c r="E45" s="85"/>
      <c r="F45" s="137">
        <v>52</v>
      </c>
      <c r="G45" s="12" t="s">
        <v>239</v>
      </c>
      <c r="H45" s="35"/>
      <c r="I45" s="35"/>
      <c r="J45" s="36"/>
      <c r="K45" s="534"/>
    </row>
    <row r="46" spans="1:11" s="2" customFormat="1" ht="12.95" customHeight="1">
      <c r="A46" s="27"/>
      <c r="B46" s="205"/>
      <c r="C46" s="29" t="s">
        <v>230</v>
      </c>
      <c r="D46" s="30"/>
      <c r="E46" s="31"/>
      <c r="F46" s="136"/>
      <c r="G46" s="32"/>
      <c r="H46" s="33"/>
      <c r="I46" s="229"/>
      <c r="J46" s="34"/>
      <c r="K46" s="534"/>
    </row>
    <row r="47" spans="1:11" s="2" customFormat="1" ht="12.95" customHeight="1">
      <c r="A47" s="13"/>
      <c r="B47" s="175" t="s">
        <v>240</v>
      </c>
      <c r="C47" s="51" t="s">
        <v>241</v>
      </c>
      <c r="D47" s="84"/>
      <c r="E47" s="85"/>
      <c r="F47" s="137">
        <v>265</v>
      </c>
      <c r="G47" s="12" t="s">
        <v>213</v>
      </c>
      <c r="H47" s="35"/>
      <c r="I47" s="35"/>
      <c r="J47" s="36"/>
      <c r="K47" s="534"/>
    </row>
    <row r="48" spans="1:11" s="2" customFormat="1" ht="12.95" customHeight="1">
      <c r="A48" s="27"/>
      <c r="B48" s="538"/>
      <c r="C48" s="29" t="s">
        <v>211</v>
      </c>
      <c r="D48" s="30"/>
      <c r="E48" s="31"/>
      <c r="F48" s="136"/>
      <c r="G48" s="32"/>
      <c r="H48" s="229"/>
      <c r="I48" s="229"/>
      <c r="J48" s="34"/>
      <c r="K48" s="534"/>
    </row>
    <row r="49" spans="1:11" s="2" customFormat="1" ht="12.95" customHeight="1">
      <c r="A49" s="13"/>
      <c r="B49" s="175" t="s">
        <v>240</v>
      </c>
      <c r="C49" s="51" t="s">
        <v>242</v>
      </c>
      <c r="D49" s="84"/>
      <c r="E49" s="85"/>
      <c r="F49" s="137">
        <v>799</v>
      </c>
      <c r="G49" s="12" t="s">
        <v>213</v>
      </c>
      <c r="H49" s="35"/>
      <c r="I49" s="35"/>
      <c r="J49" s="36"/>
      <c r="K49" s="534"/>
    </row>
    <row r="50" spans="1:11" s="2" customFormat="1" ht="12.95" customHeight="1">
      <c r="A50" s="27"/>
      <c r="B50" s="538"/>
      <c r="C50" s="29" t="s">
        <v>299</v>
      </c>
      <c r="D50" s="30"/>
      <c r="E50" s="31"/>
      <c r="F50" s="136"/>
      <c r="G50" s="32"/>
      <c r="H50" s="229"/>
      <c r="I50" s="229"/>
      <c r="J50" s="585"/>
      <c r="K50" s="534"/>
    </row>
    <row r="51" spans="1:11" s="2" customFormat="1" ht="12.95" customHeight="1">
      <c r="A51" s="13"/>
      <c r="B51" s="175" t="s">
        <v>240</v>
      </c>
      <c r="C51" s="51" t="s">
        <v>243</v>
      </c>
      <c r="D51" s="84"/>
      <c r="E51" s="85"/>
      <c r="F51" s="137">
        <v>306</v>
      </c>
      <c r="G51" s="12" t="s">
        <v>213</v>
      </c>
      <c r="H51" s="35"/>
      <c r="I51" s="35"/>
      <c r="J51" s="36"/>
      <c r="K51" s="534"/>
    </row>
    <row r="52" spans="1:11" s="2" customFormat="1" ht="12.95" customHeight="1">
      <c r="A52" s="27"/>
      <c r="B52" s="86"/>
      <c r="C52" s="29" t="s">
        <v>245</v>
      </c>
      <c r="D52" s="30"/>
      <c r="E52" s="31"/>
      <c r="F52" s="136"/>
      <c r="G52" s="32"/>
      <c r="H52" s="33"/>
      <c r="I52" s="229"/>
      <c r="J52" s="34"/>
    </row>
    <row r="53" spans="1:11" s="2" customFormat="1" ht="12.95" customHeight="1">
      <c r="A53" s="13"/>
      <c r="B53" s="92" t="s">
        <v>244</v>
      </c>
      <c r="C53" s="51" t="s">
        <v>246</v>
      </c>
      <c r="D53" s="84"/>
      <c r="E53" s="85"/>
      <c r="F53" s="137">
        <v>388</v>
      </c>
      <c r="G53" s="12" t="s">
        <v>239</v>
      </c>
      <c r="H53" s="35"/>
      <c r="I53" s="35"/>
      <c r="J53" s="36"/>
    </row>
    <row r="54" spans="1:11" s="2" customFormat="1" ht="12.95" customHeight="1">
      <c r="A54" s="27"/>
      <c r="B54" s="28"/>
      <c r="C54" s="29" t="s">
        <v>214</v>
      </c>
      <c r="D54" s="30"/>
      <c r="E54" s="31"/>
      <c r="F54" s="136"/>
      <c r="G54" s="32"/>
      <c r="H54" s="33"/>
      <c r="I54" s="229"/>
      <c r="J54" s="34"/>
    </row>
    <row r="55" spans="1:11" s="2" customFormat="1" ht="12.95" customHeight="1">
      <c r="A55" s="13"/>
      <c r="B55" s="11" t="s">
        <v>214</v>
      </c>
      <c r="C55" s="51" t="s">
        <v>247</v>
      </c>
      <c r="D55" s="52"/>
      <c r="E55" s="53"/>
      <c r="F55" s="137">
        <v>71</v>
      </c>
      <c r="G55" s="12" t="s">
        <v>239</v>
      </c>
      <c r="H55" s="35"/>
      <c r="I55" s="35"/>
      <c r="J55" s="36"/>
    </row>
    <row r="56" spans="1:11" s="2" customFormat="1" ht="12.95" customHeight="1">
      <c r="A56" s="27"/>
      <c r="B56" s="28"/>
      <c r="C56" s="29" t="s">
        <v>214</v>
      </c>
      <c r="D56" s="30"/>
      <c r="E56" s="31"/>
      <c r="F56" s="136"/>
      <c r="G56" s="32"/>
      <c r="H56" s="33"/>
      <c r="I56" s="229"/>
      <c r="J56" s="34"/>
    </row>
    <row r="57" spans="1:11" s="2" customFormat="1" ht="12.95" customHeight="1">
      <c r="A57" s="13"/>
      <c r="B57" s="11" t="s">
        <v>214</v>
      </c>
      <c r="C57" s="51" t="s">
        <v>248</v>
      </c>
      <c r="D57" s="52"/>
      <c r="E57" s="53"/>
      <c r="F57" s="137">
        <v>66</v>
      </c>
      <c r="G57" s="12" t="s">
        <v>239</v>
      </c>
      <c r="H57" s="35"/>
      <c r="I57" s="35"/>
      <c r="J57" s="36"/>
    </row>
    <row r="58" spans="1:11" s="2" customFormat="1" ht="12.95" customHeight="1">
      <c r="A58" s="27"/>
      <c r="B58" s="28"/>
      <c r="C58" s="29" t="s">
        <v>214</v>
      </c>
      <c r="D58" s="30"/>
      <c r="E58" s="31"/>
      <c r="F58" s="136"/>
      <c r="G58" s="32"/>
      <c r="H58" s="33"/>
      <c r="I58" s="33"/>
      <c r="J58" s="34"/>
    </row>
    <row r="59" spans="1:11" s="2" customFormat="1" ht="12.95" customHeight="1">
      <c r="A59" s="13"/>
      <c r="B59" s="11" t="s">
        <v>214</v>
      </c>
      <c r="C59" s="51" t="s">
        <v>250</v>
      </c>
      <c r="D59" s="52"/>
      <c r="E59" s="53"/>
      <c r="F59" s="137">
        <v>33</v>
      </c>
      <c r="G59" s="12" t="s">
        <v>239</v>
      </c>
      <c r="H59" s="35"/>
      <c r="I59" s="35"/>
      <c r="J59" s="36"/>
    </row>
    <row r="60" spans="1:11" s="2" customFormat="1" ht="12.95" customHeight="1">
      <c r="A60" s="27"/>
      <c r="B60" s="28"/>
      <c r="C60" s="29" t="s">
        <v>214</v>
      </c>
      <c r="D60" s="30"/>
      <c r="E60" s="31"/>
      <c r="F60" s="136"/>
      <c r="G60" s="32"/>
      <c r="H60" s="33"/>
      <c r="I60" s="229"/>
      <c r="J60" s="34"/>
    </row>
    <row r="61" spans="1:11" s="2" customFormat="1" ht="12.95" customHeight="1">
      <c r="A61" s="13"/>
      <c r="B61" s="11" t="s">
        <v>214</v>
      </c>
      <c r="C61" s="51" t="s">
        <v>249</v>
      </c>
      <c r="D61" s="52"/>
      <c r="E61" s="53"/>
      <c r="F61" s="137">
        <v>306</v>
      </c>
      <c r="G61" s="12" t="s">
        <v>239</v>
      </c>
      <c r="H61" s="35"/>
      <c r="I61" s="35"/>
      <c r="J61" s="36"/>
    </row>
    <row r="62" spans="1:11" s="2" customFormat="1" ht="12.95" customHeight="1">
      <c r="A62" s="27"/>
      <c r="B62" s="28"/>
      <c r="C62" s="29"/>
      <c r="D62" s="30"/>
      <c r="E62" s="31"/>
      <c r="F62" s="136"/>
      <c r="G62" s="32"/>
      <c r="H62" s="33"/>
      <c r="I62" s="33"/>
      <c r="J62" s="34"/>
    </row>
    <row r="63" spans="1:11" s="2" customFormat="1" ht="12.95" customHeight="1">
      <c r="A63" s="13"/>
      <c r="B63" s="11" t="s">
        <v>251</v>
      </c>
      <c r="C63" s="51" t="s">
        <v>252</v>
      </c>
      <c r="D63" s="52"/>
      <c r="E63" s="53"/>
      <c r="F63" s="137">
        <v>8</v>
      </c>
      <c r="G63" s="12" t="s">
        <v>239</v>
      </c>
      <c r="H63" s="35"/>
      <c r="I63" s="35"/>
      <c r="J63" s="36"/>
    </row>
    <row r="64" spans="1:11" s="2" customFormat="1" ht="12.95" customHeight="1">
      <c r="A64" s="27"/>
      <c r="B64" s="28"/>
      <c r="C64" s="29"/>
      <c r="D64" s="30"/>
      <c r="E64" s="31"/>
      <c r="F64" s="136"/>
      <c r="G64" s="32"/>
      <c r="H64" s="33"/>
      <c r="I64" s="128"/>
      <c r="J64" s="34"/>
    </row>
    <row r="65" spans="1:11" s="2" customFormat="1" ht="12.95" customHeight="1">
      <c r="A65" s="13"/>
      <c r="B65" s="11"/>
      <c r="C65" s="51"/>
      <c r="D65" s="52"/>
      <c r="E65" s="53"/>
      <c r="F65" s="137"/>
      <c r="G65" s="12"/>
      <c r="H65" s="35"/>
      <c r="I65" s="35"/>
      <c r="J65" s="36"/>
    </row>
    <row r="66" spans="1:11" s="2" customFormat="1" ht="12.95" customHeight="1">
      <c r="A66" s="27"/>
      <c r="B66" s="86"/>
      <c r="C66" s="29"/>
      <c r="D66" s="30"/>
      <c r="E66" s="31"/>
      <c r="F66" s="136"/>
      <c r="G66" s="32"/>
      <c r="H66" s="33"/>
      <c r="I66" s="229"/>
      <c r="J66" s="34"/>
    </row>
    <row r="67" spans="1:11" s="2" customFormat="1" ht="12.95" customHeight="1">
      <c r="A67" s="13"/>
      <c r="B67" s="92" t="s">
        <v>253</v>
      </c>
      <c r="C67" s="51"/>
      <c r="D67" s="84"/>
      <c r="E67" s="85"/>
      <c r="F67" s="137"/>
      <c r="G67" s="12"/>
      <c r="H67" s="35"/>
      <c r="I67" s="35"/>
      <c r="J67" s="36"/>
    </row>
    <row r="68" spans="1:11" s="2" customFormat="1" ht="12.95" customHeight="1">
      <c r="A68" s="241"/>
      <c r="B68" s="86"/>
      <c r="C68" s="29" t="s">
        <v>222</v>
      </c>
      <c r="D68" s="30"/>
      <c r="E68" s="31"/>
      <c r="F68" s="136"/>
      <c r="G68" s="243"/>
      <c r="H68" s="33"/>
      <c r="I68" s="229"/>
      <c r="J68" s="34"/>
      <c r="K68" s="535"/>
    </row>
    <row r="69" spans="1:11" s="2" customFormat="1" ht="12.95" customHeight="1">
      <c r="A69" s="13"/>
      <c r="B69" s="92" t="s">
        <v>224</v>
      </c>
      <c r="C69" s="51" t="s">
        <v>225</v>
      </c>
      <c r="D69" s="52"/>
      <c r="E69" s="53"/>
      <c r="F69" s="137">
        <v>1521</v>
      </c>
      <c r="G69" s="12" t="s">
        <v>213</v>
      </c>
      <c r="H69" s="35"/>
      <c r="I69" s="35"/>
      <c r="J69" s="36"/>
      <c r="K69" s="534"/>
    </row>
    <row r="70" spans="1:11" s="2" customFormat="1" ht="12.95" customHeight="1">
      <c r="A70" s="27"/>
      <c r="B70" s="205"/>
      <c r="C70" s="29" t="s">
        <v>256</v>
      </c>
      <c r="D70" s="30"/>
      <c r="E70" s="31"/>
      <c r="F70" s="136"/>
      <c r="G70" s="32"/>
      <c r="H70" s="33"/>
      <c r="I70" s="229"/>
      <c r="J70" s="34"/>
      <c r="K70" s="534"/>
    </row>
    <row r="71" spans="1:11" s="2" customFormat="1" ht="12.95" customHeight="1">
      <c r="A71" s="13"/>
      <c r="B71" s="175" t="s">
        <v>255</v>
      </c>
      <c r="C71" s="51" t="s">
        <v>257</v>
      </c>
      <c r="D71" s="84"/>
      <c r="E71" s="85"/>
      <c r="F71" s="137">
        <v>2992</v>
      </c>
      <c r="G71" s="12" t="s">
        <v>213</v>
      </c>
      <c r="H71" s="35"/>
      <c r="I71" s="35"/>
      <c r="J71" s="36"/>
      <c r="K71" s="534"/>
    </row>
    <row r="72" spans="1:11" s="2" customFormat="1" ht="12.95" customHeight="1">
      <c r="A72" s="27"/>
      <c r="B72" s="206"/>
      <c r="C72" s="29" t="s">
        <v>256</v>
      </c>
      <c r="D72" s="30"/>
      <c r="E72" s="31"/>
      <c r="F72" s="136"/>
      <c r="G72" s="32"/>
      <c r="H72" s="33"/>
      <c r="I72" s="33"/>
      <c r="J72" s="34"/>
    </row>
    <row r="73" spans="1:11" s="2" customFormat="1" ht="12.95" customHeight="1">
      <c r="A73" s="13"/>
      <c r="B73" s="208" t="s">
        <v>45</v>
      </c>
      <c r="C73" s="51" t="s">
        <v>668</v>
      </c>
      <c r="D73" s="52"/>
      <c r="E73" s="53"/>
      <c r="F73" s="137">
        <v>113</v>
      </c>
      <c r="G73" s="12" t="s">
        <v>213</v>
      </c>
      <c r="H73" s="35"/>
      <c r="I73" s="35"/>
      <c r="J73" s="36"/>
    </row>
    <row r="74" spans="1:11" s="2" customFormat="1" ht="12.95" customHeight="1">
      <c r="A74" s="27"/>
      <c r="B74" s="86"/>
      <c r="C74" s="29"/>
      <c r="D74" s="30"/>
      <c r="E74" s="31"/>
      <c r="F74" s="242"/>
      <c r="G74" s="243"/>
      <c r="H74" s="229"/>
      <c r="I74" s="229"/>
      <c r="J74" s="34"/>
      <c r="K74" s="535"/>
    </row>
    <row r="75" spans="1:11" s="2" customFormat="1" ht="12.95" customHeight="1">
      <c r="A75" s="13"/>
      <c r="B75" s="92" t="s">
        <v>258</v>
      </c>
      <c r="C75" s="51" t="s">
        <v>259</v>
      </c>
      <c r="D75" s="52"/>
      <c r="E75" s="53"/>
      <c r="F75" s="137">
        <v>580</v>
      </c>
      <c r="G75" s="12" t="s">
        <v>100</v>
      </c>
      <c r="H75" s="403"/>
      <c r="I75" s="35"/>
      <c r="J75" s="36"/>
      <c r="K75" s="534"/>
    </row>
    <row r="76" spans="1:11" s="2" customFormat="1" ht="12.95" customHeight="1">
      <c r="A76" s="27"/>
      <c r="B76" s="86"/>
      <c r="C76" s="29" t="s">
        <v>230</v>
      </c>
      <c r="D76" s="30"/>
      <c r="E76" s="31"/>
      <c r="F76" s="136"/>
      <c r="G76" s="32"/>
      <c r="H76" s="33"/>
      <c r="I76" s="33"/>
      <c r="J76" s="585"/>
    </row>
    <row r="77" spans="1:11" s="2" customFormat="1" ht="12.95" customHeight="1">
      <c r="A77" s="13"/>
      <c r="B77" s="175" t="s">
        <v>240</v>
      </c>
      <c r="C77" s="51" t="s">
        <v>260</v>
      </c>
      <c r="D77" s="84"/>
      <c r="E77" s="85"/>
      <c r="F77" s="137">
        <v>213</v>
      </c>
      <c r="G77" s="12" t="s">
        <v>213</v>
      </c>
      <c r="H77" s="35"/>
      <c r="I77" s="35"/>
      <c r="J77" s="36"/>
    </row>
    <row r="78" spans="1:11" s="2" customFormat="1" ht="12.95" customHeight="1">
      <c r="A78" s="575"/>
      <c r="B78" s="28"/>
      <c r="C78" s="576"/>
      <c r="D78" s="577"/>
      <c r="E78" s="578"/>
      <c r="F78" s="136"/>
      <c r="G78" s="32"/>
      <c r="H78" s="33"/>
      <c r="I78" s="128"/>
      <c r="J78" s="586"/>
    </row>
    <row r="79" spans="1:11" s="2" customFormat="1" ht="12.95" customHeight="1">
      <c r="A79" s="18"/>
      <c r="B79" s="46" t="s">
        <v>261</v>
      </c>
      <c r="C79" s="170" t="s">
        <v>262</v>
      </c>
      <c r="D79" s="88"/>
      <c r="E79" s="89"/>
      <c r="F79" s="125">
        <v>384</v>
      </c>
      <c r="G79" s="95" t="s">
        <v>239</v>
      </c>
      <c r="H79" s="113"/>
      <c r="I79" s="113"/>
      <c r="J79" s="90"/>
    </row>
    <row r="80" spans="1:11" s="2" customFormat="1" ht="12.75" customHeight="1">
      <c r="A80" s="19"/>
      <c r="B80" s="574"/>
      <c r="C80" s="70"/>
      <c r="D80" s="71"/>
      <c r="E80" s="72"/>
      <c r="F80" s="239"/>
      <c r="G80" s="552"/>
      <c r="H80" s="123"/>
      <c r="I80" s="539"/>
      <c r="J80" s="587"/>
    </row>
    <row r="81" spans="1:11" s="2" customFormat="1" ht="12.95" customHeight="1">
      <c r="A81" s="13"/>
      <c r="B81" s="11" t="s">
        <v>261</v>
      </c>
      <c r="C81" s="51" t="s">
        <v>263</v>
      </c>
      <c r="D81" s="52"/>
      <c r="E81" s="53"/>
      <c r="F81" s="137">
        <v>1217</v>
      </c>
      <c r="G81" s="12" t="s">
        <v>239</v>
      </c>
      <c r="H81" s="35"/>
      <c r="I81" s="35"/>
      <c r="J81" s="36"/>
    </row>
    <row r="82" spans="1:11" s="2" customFormat="1" ht="12.95" customHeight="1">
      <c r="A82" s="15"/>
      <c r="B82" s="131"/>
      <c r="C82" s="21"/>
      <c r="D82" s="22"/>
      <c r="E82" s="23"/>
      <c r="F82" s="240"/>
      <c r="G82" s="24"/>
      <c r="H82" s="25"/>
      <c r="I82" s="135"/>
      <c r="J82" s="26"/>
    </row>
    <row r="83" spans="1:11" s="2" customFormat="1" ht="12.95" customHeight="1">
      <c r="A83" s="13"/>
      <c r="B83" s="11" t="s">
        <v>264</v>
      </c>
      <c r="C83" s="51" t="s">
        <v>265</v>
      </c>
      <c r="D83" s="52"/>
      <c r="E83" s="53"/>
      <c r="F83" s="137">
        <v>4</v>
      </c>
      <c r="G83" s="12" t="s">
        <v>266</v>
      </c>
      <c r="H83" s="35"/>
      <c r="I83" s="35"/>
      <c r="J83" s="36"/>
    </row>
    <row r="84" spans="1:11" s="2" customFormat="1" ht="12.95" customHeight="1">
      <c r="A84" s="27"/>
      <c r="B84" s="205"/>
      <c r="C84" s="29"/>
      <c r="D84" s="30"/>
      <c r="E84" s="31"/>
      <c r="F84" s="136"/>
      <c r="G84" s="32"/>
      <c r="H84" s="33"/>
      <c r="I84" s="229"/>
      <c r="J84" s="34"/>
    </row>
    <row r="85" spans="1:11" s="2" customFormat="1" ht="12.95" customHeight="1">
      <c r="A85" s="13"/>
      <c r="B85" s="175"/>
      <c r="C85" s="51"/>
      <c r="D85" s="52"/>
      <c r="E85" s="53"/>
      <c r="F85" s="137"/>
      <c r="G85" s="12"/>
      <c r="H85" s="35"/>
      <c r="I85" s="35"/>
      <c r="J85" s="36"/>
      <c r="K85" s="534"/>
    </row>
    <row r="86" spans="1:11" s="2" customFormat="1" ht="12.95" customHeight="1">
      <c r="A86" s="27"/>
      <c r="B86" s="205"/>
      <c r="C86" s="29"/>
      <c r="D86" s="30"/>
      <c r="E86" s="31"/>
      <c r="F86" s="136"/>
      <c r="G86" s="32"/>
      <c r="H86" s="33"/>
      <c r="I86" s="229"/>
      <c r="J86" s="34"/>
      <c r="K86" s="534"/>
    </row>
    <row r="87" spans="1:11" s="2" customFormat="1" ht="12.95" customHeight="1">
      <c r="A87" s="13"/>
      <c r="B87" s="175" t="s">
        <v>267</v>
      </c>
      <c r="C87" s="51"/>
      <c r="D87" s="84"/>
      <c r="E87" s="85"/>
      <c r="F87" s="137">
        <v>20999</v>
      </c>
      <c r="G87" s="12" t="s">
        <v>213</v>
      </c>
      <c r="H87" s="35"/>
      <c r="I87" s="35"/>
      <c r="J87" s="36"/>
      <c r="K87" s="534"/>
    </row>
    <row r="88" spans="1:11" s="2" customFormat="1" ht="12.95" customHeight="1">
      <c r="A88" s="27"/>
      <c r="B88" s="205"/>
      <c r="C88" s="29"/>
      <c r="D88" s="30"/>
      <c r="E88" s="31"/>
      <c r="F88" s="136"/>
      <c r="G88" s="32"/>
      <c r="H88" s="33"/>
      <c r="I88" s="229"/>
      <c r="J88" s="34"/>
      <c r="K88" s="534"/>
    </row>
    <row r="89" spans="1:11" s="2" customFormat="1" ht="12.95" customHeight="1">
      <c r="A89" s="13"/>
      <c r="B89" s="175" t="s">
        <v>268</v>
      </c>
      <c r="C89" s="51"/>
      <c r="D89" s="84"/>
      <c r="E89" s="85"/>
      <c r="F89" s="137">
        <v>20999</v>
      </c>
      <c r="G89" s="12" t="s">
        <v>213</v>
      </c>
      <c r="H89" s="35"/>
      <c r="I89" s="35"/>
      <c r="J89" s="36"/>
      <c r="K89" s="534"/>
    </row>
    <row r="90" spans="1:11" s="2" customFormat="1" ht="12.95" customHeight="1">
      <c r="A90" s="27"/>
      <c r="B90" s="86"/>
      <c r="C90" s="29"/>
      <c r="D90" s="30"/>
      <c r="E90" s="31"/>
      <c r="F90" s="136"/>
      <c r="G90" s="32"/>
      <c r="H90" s="229"/>
      <c r="I90" s="229"/>
      <c r="J90" s="34"/>
      <c r="K90" s="534"/>
    </row>
    <row r="91" spans="1:11" s="2" customFormat="1" ht="12.95" customHeight="1">
      <c r="A91" s="13"/>
      <c r="B91" s="92" t="s">
        <v>269</v>
      </c>
      <c r="C91" s="51"/>
      <c r="D91" s="52"/>
      <c r="E91" s="53"/>
      <c r="F91" s="137">
        <v>20999</v>
      </c>
      <c r="G91" s="12" t="s">
        <v>213</v>
      </c>
      <c r="H91" s="35"/>
      <c r="I91" s="35"/>
      <c r="J91" s="36"/>
      <c r="K91" s="534"/>
    </row>
    <row r="92" spans="1:11" s="2" customFormat="1" ht="12.95" customHeight="1">
      <c r="A92" s="27"/>
      <c r="B92" s="86"/>
      <c r="C92" s="29"/>
      <c r="D92" s="30"/>
      <c r="E92" s="31"/>
      <c r="F92" s="136"/>
      <c r="G92" s="32"/>
      <c r="H92" s="33"/>
      <c r="I92" s="229"/>
      <c r="J92" s="34"/>
    </row>
    <row r="93" spans="1:11" s="2" customFormat="1" ht="12.95" customHeight="1">
      <c r="A93" s="13"/>
      <c r="B93" s="92" t="s">
        <v>270</v>
      </c>
      <c r="C93" s="51" t="s">
        <v>271</v>
      </c>
      <c r="D93" s="84"/>
      <c r="E93" s="85"/>
      <c r="F93" s="137">
        <v>20498</v>
      </c>
      <c r="G93" s="12" t="s">
        <v>213</v>
      </c>
      <c r="H93" s="35"/>
      <c r="I93" s="35"/>
      <c r="J93" s="36"/>
    </row>
    <row r="94" spans="1:11" s="2" customFormat="1" ht="12.95" customHeight="1">
      <c r="A94" s="27"/>
      <c r="B94" s="28"/>
      <c r="C94" s="29"/>
      <c r="D94" s="30"/>
      <c r="E94" s="31"/>
      <c r="F94" s="136"/>
      <c r="G94" s="32"/>
      <c r="H94" s="33"/>
      <c r="I94" s="229"/>
      <c r="J94" s="34"/>
    </row>
    <row r="95" spans="1:11" s="2" customFormat="1" ht="12.95" customHeight="1">
      <c r="A95" s="13"/>
      <c r="B95" s="11" t="s">
        <v>272</v>
      </c>
      <c r="C95" s="51" t="s">
        <v>273</v>
      </c>
      <c r="D95" s="52"/>
      <c r="E95" s="53"/>
      <c r="F95" s="137">
        <v>501</v>
      </c>
      <c r="G95" s="12" t="s">
        <v>213</v>
      </c>
      <c r="H95" s="35"/>
      <c r="I95" s="35"/>
      <c r="J95" s="36"/>
    </row>
    <row r="96" spans="1:11" s="2" customFormat="1" ht="12.95" customHeight="1">
      <c r="A96" s="27"/>
      <c r="B96" s="28"/>
      <c r="C96" s="29"/>
      <c r="D96" s="30"/>
      <c r="E96" s="31"/>
      <c r="F96" s="136"/>
      <c r="G96" s="32"/>
      <c r="H96" s="33"/>
      <c r="I96" s="229"/>
      <c r="J96" s="34"/>
    </row>
    <row r="97" spans="1:11" s="2" customFormat="1" ht="12.95" customHeight="1">
      <c r="A97" s="13"/>
      <c r="B97" s="11" t="s">
        <v>274</v>
      </c>
      <c r="C97" s="51"/>
      <c r="D97" s="52"/>
      <c r="E97" s="53"/>
      <c r="F97" s="137">
        <v>21599</v>
      </c>
      <c r="G97" s="12" t="s">
        <v>213</v>
      </c>
      <c r="H97" s="35"/>
      <c r="I97" s="35"/>
      <c r="J97" s="36"/>
    </row>
    <row r="98" spans="1:11" s="2" customFormat="1" ht="12.95" customHeight="1">
      <c r="A98" s="27"/>
      <c r="B98" s="28"/>
      <c r="C98" s="29"/>
      <c r="D98" s="30"/>
      <c r="E98" s="31"/>
      <c r="F98" s="136"/>
      <c r="G98" s="32"/>
      <c r="H98" s="33"/>
      <c r="I98" s="33"/>
      <c r="J98" s="34"/>
    </row>
    <row r="99" spans="1:11" s="2" customFormat="1" ht="12.95" customHeight="1">
      <c r="A99" s="13"/>
      <c r="B99" s="11" t="s">
        <v>275</v>
      </c>
      <c r="C99" s="51"/>
      <c r="D99" s="52"/>
      <c r="E99" s="53"/>
      <c r="F99" s="137">
        <v>21599</v>
      </c>
      <c r="G99" s="12" t="s">
        <v>213</v>
      </c>
      <c r="H99" s="35"/>
      <c r="I99" s="35"/>
      <c r="J99" s="36"/>
    </row>
    <row r="100" spans="1:11" s="2" customFormat="1" ht="12.95" customHeight="1">
      <c r="A100" s="27"/>
      <c r="B100" s="28"/>
      <c r="C100" s="29"/>
      <c r="D100" s="30"/>
      <c r="E100" s="31"/>
      <c r="F100" s="136"/>
      <c r="G100" s="32"/>
      <c r="H100" s="33"/>
      <c r="I100" s="229"/>
      <c r="J100" s="34"/>
    </row>
    <row r="101" spans="1:11" s="2" customFormat="1" ht="12.95" customHeight="1">
      <c r="A101" s="13"/>
      <c r="B101" s="11" t="s">
        <v>276</v>
      </c>
      <c r="C101" s="51"/>
      <c r="D101" s="52"/>
      <c r="E101" s="53"/>
      <c r="F101" s="137">
        <v>21599</v>
      </c>
      <c r="G101" s="12" t="s">
        <v>213</v>
      </c>
      <c r="H101" s="35"/>
      <c r="I101" s="35"/>
      <c r="J101" s="36"/>
    </row>
    <row r="102" spans="1:11" s="2" customFormat="1" ht="12.95" customHeight="1">
      <c r="A102" s="27"/>
      <c r="B102" s="28"/>
      <c r="C102" s="29"/>
      <c r="D102" s="30"/>
      <c r="E102" s="31"/>
      <c r="F102" s="136"/>
      <c r="G102" s="32"/>
      <c r="H102" s="33"/>
      <c r="I102" s="33"/>
      <c r="J102" s="34"/>
    </row>
    <row r="103" spans="1:11" s="2" customFormat="1" ht="12.95" customHeight="1">
      <c r="A103" s="13"/>
      <c r="B103" s="11" t="s">
        <v>277</v>
      </c>
      <c r="C103" s="51"/>
      <c r="D103" s="52"/>
      <c r="E103" s="53"/>
      <c r="F103" s="137">
        <v>864</v>
      </c>
      <c r="G103" s="12" t="s">
        <v>239</v>
      </c>
      <c r="H103" s="35"/>
      <c r="I103" s="35"/>
      <c r="J103" s="36"/>
    </row>
    <row r="104" spans="1:11" s="2" customFormat="1" ht="12.95" customHeight="1">
      <c r="A104" s="27"/>
      <c r="B104" s="28"/>
      <c r="C104" s="29"/>
      <c r="D104" s="30"/>
      <c r="E104" s="31"/>
      <c r="F104" s="136"/>
      <c r="G104" s="32"/>
      <c r="H104" s="33"/>
      <c r="I104" s="128"/>
      <c r="J104" s="34"/>
    </row>
    <row r="105" spans="1:11" s="2" customFormat="1" ht="12.95" customHeight="1">
      <c r="A105" s="13"/>
      <c r="B105" s="11" t="s">
        <v>278</v>
      </c>
      <c r="C105" s="51"/>
      <c r="D105" s="52"/>
      <c r="E105" s="53"/>
      <c r="F105" s="137">
        <v>20999</v>
      </c>
      <c r="G105" s="12" t="s">
        <v>213</v>
      </c>
      <c r="H105" s="35"/>
      <c r="I105" s="35"/>
      <c r="J105" s="36"/>
    </row>
    <row r="106" spans="1:11" s="2" customFormat="1" ht="12.95" customHeight="1">
      <c r="A106" s="27"/>
      <c r="B106" s="86"/>
      <c r="C106" s="29"/>
      <c r="D106" s="30"/>
      <c r="E106" s="31"/>
      <c r="F106" s="136"/>
      <c r="G106" s="32"/>
      <c r="H106" s="33"/>
      <c r="I106" s="229"/>
      <c r="J106" s="34"/>
    </row>
    <row r="107" spans="1:11" s="2" customFormat="1" ht="12.95" customHeight="1">
      <c r="A107" s="13"/>
      <c r="B107" s="92" t="s">
        <v>279</v>
      </c>
      <c r="C107" s="51"/>
      <c r="D107" s="84"/>
      <c r="E107" s="85"/>
      <c r="F107" s="137">
        <v>20999</v>
      </c>
      <c r="G107" s="12" t="s">
        <v>213</v>
      </c>
      <c r="H107" s="35"/>
      <c r="I107" s="35"/>
      <c r="J107" s="36"/>
    </row>
    <row r="108" spans="1:11" s="2" customFormat="1" ht="12.95" customHeight="1">
      <c r="A108" s="241"/>
      <c r="B108" s="86"/>
      <c r="C108" s="29"/>
      <c r="D108" s="30"/>
      <c r="E108" s="31"/>
      <c r="F108" s="136"/>
      <c r="G108" s="243"/>
      <c r="H108" s="33"/>
      <c r="I108" s="229"/>
      <c r="J108" s="34"/>
      <c r="K108" s="535"/>
    </row>
    <row r="109" spans="1:11" s="2" customFormat="1" ht="12.95" customHeight="1">
      <c r="A109" s="13"/>
      <c r="B109" s="92" t="s">
        <v>280</v>
      </c>
      <c r="C109" s="51"/>
      <c r="D109" s="52"/>
      <c r="E109" s="53"/>
      <c r="F109" s="137">
        <v>20999</v>
      </c>
      <c r="G109" s="12" t="s">
        <v>213</v>
      </c>
      <c r="H109" s="35"/>
      <c r="I109" s="35"/>
      <c r="J109" s="36"/>
      <c r="K109" s="534"/>
    </row>
    <row r="110" spans="1:11" s="2" customFormat="1" ht="12.95" customHeight="1">
      <c r="A110" s="27"/>
      <c r="B110" s="205"/>
      <c r="C110" s="29"/>
      <c r="D110" s="30"/>
      <c r="E110" s="31"/>
      <c r="F110" s="136"/>
      <c r="G110" s="32"/>
      <c r="H110" s="33"/>
      <c r="I110" s="229"/>
      <c r="J110" s="34"/>
      <c r="K110" s="534"/>
    </row>
    <row r="111" spans="1:11" s="2" customFormat="1" ht="12.95" customHeight="1">
      <c r="A111" s="13"/>
      <c r="B111" s="175"/>
      <c r="C111" s="51"/>
      <c r="D111" s="84"/>
      <c r="E111" s="85"/>
      <c r="F111" s="137"/>
      <c r="G111" s="12"/>
      <c r="H111" s="35"/>
      <c r="I111" s="35"/>
      <c r="J111" s="36"/>
      <c r="K111" s="534"/>
    </row>
    <row r="112" spans="1:11" s="2" customFormat="1" ht="12.95" customHeight="1">
      <c r="A112" s="27"/>
      <c r="B112" s="86"/>
      <c r="C112" s="29"/>
      <c r="D112" s="30"/>
      <c r="E112" s="31"/>
      <c r="F112" s="242"/>
      <c r="G112" s="243"/>
      <c r="H112" s="229"/>
      <c r="I112" s="229"/>
      <c r="J112" s="34"/>
      <c r="K112" s="535"/>
    </row>
    <row r="113" spans="1:11" s="2" customFormat="1" ht="12.95" customHeight="1">
      <c r="A113" s="13"/>
      <c r="B113" s="92" t="s">
        <v>281</v>
      </c>
      <c r="C113" s="51"/>
      <c r="D113" s="52"/>
      <c r="E113" s="53"/>
      <c r="F113" s="137"/>
      <c r="G113" s="12"/>
      <c r="H113" s="403"/>
      <c r="I113" s="403"/>
      <c r="J113" s="36"/>
      <c r="K113" s="534"/>
    </row>
    <row r="114" spans="1:11" s="2" customFormat="1" ht="12.95" customHeight="1">
      <c r="A114" s="27"/>
      <c r="B114" s="86"/>
      <c r="C114" s="29"/>
      <c r="D114" s="30"/>
      <c r="E114" s="31"/>
      <c r="F114" s="136"/>
      <c r="G114" s="32"/>
      <c r="H114" s="33"/>
      <c r="I114" s="33"/>
      <c r="J114" s="34"/>
    </row>
    <row r="115" spans="1:11" s="2" customFormat="1" ht="12.95" customHeight="1">
      <c r="A115" s="13"/>
      <c r="B115" s="175" t="s">
        <v>282</v>
      </c>
      <c r="C115" s="51" t="s">
        <v>283</v>
      </c>
      <c r="D115" s="84"/>
      <c r="E115" s="85"/>
      <c r="F115" s="137">
        <v>6</v>
      </c>
      <c r="G115" s="12" t="s">
        <v>284</v>
      </c>
      <c r="H115" s="35"/>
      <c r="I115" s="35"/>
      <c r="J115" s="36"/>
    </row>
    <row r="116" spans="1:11" s="2" customFormat="1" ht="12.95" customHeight="1">
      <c r="A116" s="575"/>
      <c r="B116" s="28"/>
      <c r="C116" s="576"/>
      <c r="D116" s="577"/>
      <c r="E116" s="578"/>
      <c r="F116" s="136"/>
      <c r="G116" s="32"/>
      <c r="H116" s="33"/>
      <c r="I116" s="33"/>
      <c r="J116" s="586"/>
    </row>
    <row r="117" spans="1:11" s="2" customFormat="1" ht="12.95" customHeight="1">
      <c r="A117" s="18"/>
      <c r="B117" s="46" t="s">
        <v>282</v>
      </c>
      <c r="C117" s="170" t="s">
        <v>285</v>
      </c>
      <c r="D117" s="88"/>
      <c r="E117" s="89"/>
      <c r="F117" s="125">
        <v>2</v>
      </c>
      <c r="G117" s="95" t="s">
        <v>284</v>
      </c>
      <c r="H117" s="113"/>
      <c r="I117" s="113"/>
      <c r="J117" s="90"/>
    </row>
    <row r="118" spans="1:11" s="2" customFormat="1" ht="12.95" customHeight="1">
      <c r="A118" s="19"/>
      <c r="B118" s="392"/>
      <c r="C118" s="393"/>
      <c r="D118" s="71"/>
      <c r="E118" s="72"/>
      <c r="F118" s="239"/>
      <c r="G118" s="94"/>
      <c r="H118" s="123"/>
      <c r="I118" s="539"/>
      <c r="J118" s="587"/>
    </row>
    <row r="119" spans="1:11" s="2" customFormat="1" ht="12.95" customHeight="1">
      <c r="A119" s="13"/>
      <c r="B119" s="11" t="s">
        <v>286</v>
      </c>
      <c r="C119" s="51" t="s">
        <v>287</v>
      </c>
      <c r="D119" s="52"/>
      <c r="E119" s="53"/>
      <c r="F119" s="137">
        <v>1</v>
      </c>
      <c r="G119" s="12" t="s">
        <v>288</v>
      </c>
      <c r="H119" s="35"/>
      <c r="I119" s="35"/>
      <c r="J119" s="36"/>
    </row>
    <row r="120" spans="1:11" s="2" customFormat="1" ht="12.95" customHeight="1">
      <c r="A120" s="15"/>
      <c r="B120" s="205"/>
      <c r="C120" s="21"/>
      <c r="D120" s="22"/>
      <c r="E120" s="23"/>
      <c r="F120" s="240"/>
      <c r="G120" s="24"/>
      <c r="H120" s="25"/>
      <c r="I120" s="537"/>
      <c r="J120" s="26"/>
    </row>
    <row r="121" spans="1:11" s="2" customFormat="1" ht="12.95" customHeight="1">
      <c r="A121" s="13"/>
      <c r="B121" s="175"/>
      <c r="C121" s="51"/>
      <c r="D121" s="52"/>
      <c r="E121" s="53"/>
      <c r="F121" s="137"/>
      <c r="G121" s="12"/>
      <c r="H121" s="35"/>
      <c r="I121" s="35"/>
      <c r="J121" s="36"/>
      <c r="K121" s="534"/>
    </row>
    <row r="122" spans="1:11" s="2" customFormat="1" ht="12.95" customHeight="1">
      <c r="A122" s="27"/>
      <c r="B122" s="205"/>
      <c r="C122" s="29"/>
      <c r="D122" s="30"/>
      <c r="E122" s="31"/>
      <c r="F122" s="136"/>
      <c r="G122" s="32"/>
      <c r="H122" s="33"/>
      <c r="I122" s="229"/>
      <c r="J122" s="34"/>
      <c r="K122" s="534"/>
    </row>
    <row r="123" spans="1:11" s="2" customFormat="1" ht="12.95" customHeight="1">
      <c r="A123" s="13"/>
      <c r="B123" s="175" t="s">
        <v>289</v>
      </c>
      <c r="C123" s="51"/>
      <c r="D123" s="84"/>
      <c r="E123" s="85"/>
      <c r="F123" s="137"/>
      <c r="G123" s="12"/>
      <c r="H123" s="35"/>
      <c r="I123" s="35"/>
      <c r="J123" s="36"/>
      <c r="K123" s="534"/>
    </row>
    <row r="124" spans="1:11" s="2" customFormat="1" ht="12.95" customHeight="1">
      <c r="A124" s="27"/>
      <c r="B124" s="205"/>
      <c r="C124" s="29"/>
      <c r="D124" s="30"/>
      <c r="E124" s="31"/>
      <c r="F124" s="136"/>
      <c r="G124" s="32"/>
      <c r="H124" s="33"/>
      <c r="I124" s="229"/>
      <c r="J124" s="34"/>
      <c r="K124" s="534"/>
    </row>
    <row r="125" spans="1:11" s="2" customFormat="1" ht="12.95" customHeight="1">
      <c r="A125" s="13"/>
      <c r="B125" s="175" t="s">
        <v>290</v>
      </c>
      <c r="C125" s="51" t="s">
        <v>291</v>
      </c>
      <c r="D125" s="84"/>
      <c r="E125" s="85"/>
      <c r="F125" s="137">
        <v>3754</v>
      </c>
      <c r="G125" s="12" t="s">
        <v>213</v>
      </c>
      <c r="H125" s="35"/>
      <c r="I125" s="35"/>
      <c r="J125" s="36"/>
      <c r="K125" s="534"/>
    </row>
    <row r="126" spans="1:11" s="2" customFormat="1" ht="12.95" customHeight="1">
      <c r="A126" s="27"/>
      <c r="B126" s="86"/>
      <c r="C126" s="29"/>
      <c r="D126" s="30"/>
      <c r="E126" s="31"/>
      <c r="F126" s="136"/>
      <c r="G126" s="32"/>
      <c r="H126" s="229"/>
      <c r="I126" s="229"/>
      <c r="J126" s="34"/>
      <c r="K126" s="534"/>
    </row>
    <row r="127" spans="1:11" s="2" customFormat="1" ht="12.95" customHeight="1">
      <c r="A127" s="13"/>
      <c r="B127" s="92" t="s">
        <v>292</v>
      </c>
      <c r="C127" s="51"/>
      <c r="D127" s="52"/>
      <c r="E127" s="53"/>
      <c r="F127" s="137">
        <v>3754</v>
      </c>
      <c r="G127" s="12" t="s">
        <v>213</v>
      </c>
      <c r="H127" s="35"/>
      <c r="I127" s="35"/>
      <c r="J127" s="36"/>
      <c r="K127" s="534"/>
    </row>
    <row r="128" spans="1:11" s="2" customFormat="1" ht="12.95" customHeight="1">
      <c r="A128" s="27"/>
      <c r="B128" s="86"/>
      <c r="C128" s="29"/>
      <c r="D128" s="30"/>
      <c r="E128" s="31"/>
      <c r="F128" s="136"/>
      <c r="G128" s="32"/>
      <c r="H128" s="33"/>
      <c r="I128" s="229"/>
      <c r="J128" s="34"/>
    </row>
    <row r="129" spans="1:11" s="2" customFormat="1" ht="12.75" customHeight="1">
      <c r="A129" s="13"/>
      <c r="B129" s="92" t="s">
        <v>293</v>
      </c>
      <c r="C129" s="51" t="s">
        <v>294</v>
      </c>
      <c r="D129" s="84"/>
      <c r="E129" s="85"/>
      <c r="F129" s="137">
        <v>3754</v>
      </c>
      <c r="G129" s="12" t="s">
        <v>213</v>
      </c>
      <c r="H129" s="35"/>
      <c r="I129" s="35"/>
      <c r="J129" s="36"/>
    </row>
    <row r="130" spans="1:11" s="2" customFormat="1" ht="12.95" customHeight="1">
      <c r="A130" s="27"/>
      <c r="B130" s="28"/>
      <c r="C130" s="29"/>
      <c r="D130" s="30"/>
      <c r="E130" s="31"/>
      <c r="F130" s="136"/>
      <c r="G130" s="32"/>
      <c r="H130" s="33"/>
      <c r="I130" s="229"/>
      <c r="J130" s="34"/>
    </row>
    <row r="131" spans="1:11" s="2" customFormat="1" ht="12.95" customHeight="1">
      <c r="A131" s="13"/>
      <c r="B131" s="11" t="s">
        <v>295</v>
      </c>
      <c r="C131" s="51"/>
      <c r="D131" s="52"/>
      <c r="E131" s="53"/>
      <c r="F131" s="137">
        <v>230</v>
      </c>
      <c r="G131" s="12" t="s">
        <v>296</v>
      </c>
      <c r="H131" s="35"/>
      <c r="I131" s="35"/>
      <c r="J131" s="36"/>
    </row>
    <row r="132" spans="1:11" s="2" customFormat="1" ht="12.95" customHeight="1">
      <c r="A132" s="27"/>
      <c r="B132" s="86"/>
      <c r="C132" s="29"/>
      <c r="D132" s="30"/>
      <c r="E132" s="31"/>
      <c r="F132" s="136"/>
      <c r="G132" s="32"/>
      <c r="H132" s="33"/>
      <c r="I132" s="229"/>
      <c r="J132" s="34"/>
    </row>
    <row r="133" spans="1:11" s="2" customFormat="1" ht="12.75" customHeight="1">
      <c r="A133" s="13"/>
      <c r="B133" s="92" t="s">
        <v>297</v>
      </c>
      <c r="C133" s="51" t="s">
        <v>298</v>
      </c>
      <c r="D133" s="84"/>
      <c r="E133" s="85"/>
      <c r="F133" s="137">
        <v>230</v>
      </c>
      <c r="G133" s="12" t="s">
        <v>296</v>
      </c>
      <c r="H133" s="35"/>
      <c r="I133" s="35"/>
      <c r="J133" s="36"/>
    </row>
    <row r="134" spans="1:11" s="2" customFormat="1" ht="12.95" customHeight="1">
      <c r="A134" s="27"/>
      <c r="B134" s="28"/>
      <c r="C134" s="29"/>
      <c r="D134" s="30"/>
      <c r="E134" s="31"/>
      <c r="F134" s="136"/>
      <c r="G134" s="32"/>
      <c r="H134" s="33"/>
      <c r="I134" s="229"/>
      <c r="J134" s="34"/>
    </row>
    <row r="135" spans="1:11" s="2" customFormat="1" ht="12.95" customHeight="1">
      <c r="A135" s="13"/>
      <c r="B135" s="11"/>
      <c r="C135" s="51"/>
      <c r="D135" s="52"/>
      <c r="E135" s="53"/>
      <c r="F135" s="137"/>
      <c r="G135" s="12"/>
      <c r="H135" s="35"/>
      <c r="I135" s="35"/>
      <c r="J135" s="36"/>
    </row>
    <row r="136" spans="1:11" s="2" customFormat="1" ht="12.95" customHeight="1">
      <c r="A136" s="27"/>
      <c r="B136" s="28"/>
      <c r="C136" s="29"/>
      <c r="D136" s="30"/>
      <c r="E136" s="31"/>
      <c r="F136" s="136"/>
      <c r="G136" s="32"/>
      <c r="H136" s="33"/>
      <c r="I136" s="33"/>
      <c r="J136" s="34"/>
    </row>
    <row r="137" spans="1:11" s="2" customFormat="1" ht="12.95" customHeight="1">
      <c r="A137" s="13"/>
      <c r="B137" s="11"/>
      <c r="C137" s="51"/>
      <c r="D137" s="52"/>
      <c r="E137" s="53"/>
      <c r="F137" s="137"/>
      <c r="G137" s="12"/>
      <c r="H137" s="35"/>
      <c r="I137" s="35"/>
      <c r="J137" s="584"/>
    </row>
    <row r="138" spans="1:11" s="2" customFormat="1" ht="12.95" customHeight="1">
      <c r="A138" s="27"/>
      <c r="B138" s="28"/>
      <c r="C138" s="29"/>
      <c r="D138" s="30"/>
      <c r="E138" s="31"/>
      <c r="F138" s="136"/>
      <c r="G138" s="32"/>
      <c r="H138" s="33"/>
      <c r="I138" s="229"/>
      <c r="J138" s="34"/>
    </row>
    <row r="139" spans="1:11" s="2" customFormat="1" ht="12.95" customHeight="1">
      <c r="A139" s="13"/>
      <c r="B139" s="11"/>
      <c r="C139" s="51"/>
      <c r="D139" s="52"/>
      <c r="E139" s="53"/>
      <c r="F139" s="137"/>
      <c r="G139" s="12"/>
      <c r="H139" s="35"/>
      <c r="I139" s="35"/>
      <c r="J139" s="36"/>
    </row>
    <row r="140" spans="1:11" s="2" customFormat="1" ht="12.95" customHeight="1">
      <c r="A140" s="27"/>
      <c r="B140" s="28"/>
      <c r="C140" s="29"/>
      <c r="D140" s="30"/>
      <c r="E140" s="31"/>
      <c r="F140" s="136"/>
      <c r="G140" s="32"/>
      <c r="H140" s="33"/>
      <c r="I140" s="33"/>
      <c r="J140" s="34"/>
    </row>
    <row r="141" spans="1:11" s="2" customFormat="1" ht="12.95" customHeight="1">
      <c r="A141" s="13"/>
      <c r="B141" s="11"/>
      <c r="C141" s="51"/>
      <c r="D141" s="52"/>
      <c r="E141" s="53"/>
      <c r="F141" s="137"/>
      <c r="G141" s="12"/>
      <c r="H141" s="35"/>
      <c r="I141" s="35"/>
      <c r="J141" s="36"/>
    </row>
    <row r="142" spans="1:11" s="2" customFormat="1" ht="12.95" customHeight="1">
      <c r="A142" s="27"/>
      <c r="B142" s="28"/>
      <c r="C142" s="29"/>
      <c r="D142" s="30"/>
      <c r="E142" s="31"/>
      <c r="F142" s="136"/>
      <c r="G142" s="32"/>
      <c r="H142" s="33"/>
      <c r="I142" s="128"/>
      <c r="J142" s="34"/>
    </row>
    <row r="143" spans="1:11" s="2" customFormat="1" ht="12.95" customHeight="1">
      <c r="A143" s="13"/>
      <c r="B143" s="11"/>
      <c r="C143" s="51"/>
      <c r="D143" s="52"/>
      <c r="E143" s="53"/>
      <c r="F143" s="137"/>
      <c r="G143" s="12"/>
      <c r="H143" s="35"/>
      <c r="I143" s="35"/>
      <c r="J143" s="36"/>
    </row>
    <row r="144" spans="1:11" s="2" customFormat="1" ht="12.95" customHeight="1">
      <c r="A144" s="241"/>
      <c r="B144" s="86"/>
      <c r="C144" s="29"/>
      <c r="D144" s="30"/>
      <c r="E144" s="31"/>
      <c r="F144" s="136"/>
      <c r="G144" s="243"/>
      <c r="H144" s="33"/>
      <c r="I144" s="229"/>
      <c r="J144" s="34"/>
      <c r="K144" s="535"/>
    </row>
    <row r="145" spans="1:11" s="2" customFormat="1" ht="12.95" customHeight="1">
      <c r="A145" s="13"/>
      <c r="B145" s="92"/>
      <c r="C145" s="51"/>
      <c r="D145" s="52"/>
      <c r="E145" s="53"/>
      <c r="F145" s="137"/>
      <c r="G145" s="12"/>
      <c r="H145" s="35"/>
      <c r="I145" s="35"/>
      <c r="J145" s="36"/>
      <c r="K145" s="534"/>
    </row>
    <row r="146" spans="1:11" s="2" customFormat="1" ht="12.95" customHeight="1">
      <c r="A146" s="27"/>
      <c r="B146" s="205"/>
      <c r="C146" s="29"/>
      <c r="D146" s="30"/>
      <c r="E146" s="31"/>
      <c r="F146" s="136"/>
      <c r="G146" s="32"/>
      <c r="H146" s="33"/>
      <c r="I146" s="229"/>
      <c r="J146" s="34"/>
      <c r="K146" s="534"/>
    </row>
    <row r="147" spans="1:11" s="2" customFormat="1" ht="12.95" customHeight="1">
      <c r="A147" s="13"/>
      <c r="B147" s="175"/>
      <c r="C147" s="51"/>
      <c r="D147" s="84"/>
      <c r="E147" s="85"/>
      <c r="F147" s="137"/>
      <c r="G147" s="12"/>
      <c r="H147" s="35"/>
      <c r="I147" s="35"/>
      <c r="J147" s="36"/>
      <c r="K147" s="534"/>
    </row>
    <row r="148" spans="1:11" s="2" customFormat="1" ht="12.95" customHeight="1">
      <c r="A148" s="27"/>
      <c r="B148" s="86"/>
      <c r="C148" s="29"/>
      <c r="D148" s="30"/>
      <c r="E148" s="31"/>
      <c r="F148" s="242"/>
      <c r="G148" s="243"/>
      <c r="H148" s="229"/>
      <c r="I148" s="229"/>
      <c r="J148" s="34"/>
      <c r="K148" s="535"/>
    </row>
    <row r="149" spans="1:11" s="2" customFormat="1" ht="12.95" customHeight="1">
      <c r="A149" s="13"/>
      <c r="B149" s="92"/>
      <c r="C149" s="51"/>
      <c r="D149" s="52"/>
      <c r="E149" s="53"/>
      <c r="F149" s="137"/>
      <c r="G149" s="12"/>
      <c r="H149" s="403"/>
      <c r="I149" s="403"/>
      <c r="J149" s="36"/>
      <c r="K149" s="534"/>
    </row>
    <row r="150" spans="1:11" s="2" customFormat="1" ht="12.95" customHeight="1">
      <c r="A150" s="27"/>
      <c r="B150" s="86"/>
      <c r="C150" s="29"/>
      <c r="D150" s="30"/>
      <c r="E150" s="31"/>
      <c r="F150" s="136"/>
      <c r="G150" s="32"/>
      <c r="H150" s="33"/>
      <c r="I150" s="33"/>
      <c r="J150" s="34"/>
    </row>
    <row r="151" spans="1:11" s="2" customFormat="1" ht="12.95" customHeight="1">
      <c r="A151" s="13"/>
      <c r="B151" s="175"/>
      <c r="C151" s="51"/>
      <c r="D151" s="84"/>
      <c r="E151" s="85"/>
      <c r="F151" s="137"/>
      <c r="G151" s="12"/>
      <c r="H151" s="35"/>
      <c r="I151" s="35"/>
      <c r="J151" s="36"/>
    </row>
    <row r="152" spans="1:11" s="2" customFormat="1" ht="12.95" customHeight="1">
      <c r="A152" s="27"/>
      <c r="B152" s="28"/>
      <c r="C152" s="29"/>
      <c r="D152" s="30"/>
      <c r="E152" s="31"/>
      <c r="F152" s="136"/>
      <c r="G152" s="32"/>
      <c r="H152" s="33"/>
      <c r="I152" s="128"/>
      <c r="J152" s="34"/>
    </row>
    <row r="153" spans="1:11" s="2" customFormat="1" ht="12.95" customHeight="1">
      <c r="A153" s="13"/>
      <c r="B153" s="11"/>
      <c r="C153" s="51"/>
      <c r="D153" s="52"/>
      <c r="E153" s="53"/>
      <c r="F153" s="137"/>
      <c r="G153" s="12"/>
      <c r="H153" s="35"/>
      <c r="I153" s="35"/>
      <c r="J153" s="36"/>
    </row>
    <row r="154" spans="1:11" s="2" customFormat="1" ht="12.75" customHeight="1">
      <c r="A154" s="15"/>
      <c r="B154" s="106"/>
      <c r="C154" s="74"/>
      <c r="D154" s="22"/>
      <c r="E154" s="23"/>
      <c r="F154" s="240"/>
      <c r="G154" s="87"/>
      <c r="H154" s="25"/>
      <c r="I154" s="135"/>
      <c r="J154" s="26"/>
    </row>
    <row r="155" spans="1:11" s="2" customFormat="1" ht="12.95" customHeight="1">
      <c r="A155" s="18"/>
      <c r="B155" s="95" t="s">
        <v>34</v>
      </c>
      <c r="C155" s="170"/>
      <c r="D155" s="88"/>
      <c r="E155" s="89"/>
      <c r="F155" s="125"/>
      <c r="G155" s="95"/>
      <c r="H155" s="113"/>
      <c r="I155" s="113"/>
      <c r="J155" s="90"/>
    </row>
  </sheetData>
  <phoneticPr fontId="9"/>
  <printOptions horizontalCentered="1" verticalCentered="1"/>
  <pageMargins left="0.39370078740157483" right="0.39370078740157483" top="0.59055118110236227" bottom="0.39370078740157483" header="0.59055118110236227" footer="0.11811023622047245"/>
  <pageSetup paperSize="9" firstPageNumber="6" orientation="landscape" blackAndWhite="1" horizontalDpi="300" verticalDpi="300" r:id="rId1"/>
  <headerFooter alignWithMargins="0">
    <oddFooter>&amp;RNo.&amp;P</oddFooter>
  </headerFooter>
  <rowBreaks count="3" manualBreakCount="3">
    <brk id="41" max="9" man="1"/>
    <brk id="79" max="9" man="1"/>
    <brk id="11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46</vt:i4>
      </vt:variant>
    </vt:vector>
  </HeadingPairs>
  <TitlesOfParts>
    <vt:vector size="72" baseType="lpstr">
      <vt:lpstr>表紙</vt:lpstr>
      <vt:lpstr>工事概要</vt:lpstr>
      <vt:lpstr>総括★</vt:lpstr>
      <vt:lpstr>A主体</vt:lpstr>
      <vt:lpstr>1仮工</vt:lpstr>
      <vt:lpstr>2地業・土工</vt:lpstr>
      <vt:lpstr>3コン</vt:lpstr>
      <vt:lpstr>4鉄筋</vt:lpstr>
      <vt:lpstr>5鉄骨</vt:lpstr>
      <vt:lpstr>6既製コン</vt:lpstr>
      <vt:lpstr>7防水</vt:lpstr>
      <vt:lpstr>8タイル</vt:lpstr>
      <vt:lpstr>9木工</vt:lpstr>
      <vt:lpstr>10屋根とい</vt:lpstr>
      <vt:lpstr>11金属</vt:lpstr>
      <vt:lpstr>13木建</vt:lpstr>
      <vt:lpstr>12左官</vt:lpstr>
      <vt:lpstr>14金建</vt:lpstr>
      <vt:lpstr>15ガラス</vt:lpstr>
      <vt:lpstr>16塗装</vt:lpstr>
      <vt:lpstr>17内外装</vt:lpstr>
      <vt:lpstr>18ユニ</vt:lpstr>
      <vt:lpstr>B外構</vt:lpstr>
      <vt:lpstr>共仮費★</vt:lpstr>
      <vt:lpstr>単価表表紙</vt:lpstr>
      <vt:lpstr>単価表</vt:lpstr>
      <vt:lpstr>'10屋根とい'!Print_Area</vt:lpstr>
      <vt:lpstr>'11金属'!Print_Area</vt:lpstr>
      <vt:lpstr>'12左官'!Print_Area</vt:lpstr>
      <vt:lpstr>'13木建'!Print_Area</vt:lpstr>
      <vt:lpstr>'14金建'!Print_Area</vt:lpstr>
      <vt:lpstr>'15ガラス'!Print_Area</vt:lpstr>
      <vt:lpstr>'16塗装'!Print_Area</vt:lpstr>
      <vt:lpstr>'17内外装'!Print_Area</vt:lpstr>
      <vt:lpstr>'18ユニ'!Print_Area</vt:lpstr>
      <vt:lpstr>'1仮工'!Print_Area</vt:lpstr>
      <vt:lpstr>'2地業・土工'!Print_Area</vt:lpstr>
      <vt:lpstr>'3コン'!Print_Area</vt:lpstr>
      <vt:lpstr>'4鉄筋'!Print_Area</vt:lpstr>
      <vt:lpstr>'5鉄骨'!Print_Area</vt:lpstr>
      <vt:lpstr>'6既製コン'!Print_Area</vt:lpstr>
      <vt:lpstr>'7防水'!Print_Area</vt:lpstr>
      <vt:lpstr>'8タイル'!Print_Area</vt:lpstr>
      <vt:lpstr>'9木工'!Print_Area</vt:lpstr>
      <vt:lpstr>A主体!Print_Area</vt:lpstr>
      <vt:lpstr>B外構!Print_Area</vt:lpstr>
      <vt:lpstr>共仮費★!Print_Area</vt:lpstr>
      <vt:lpstr>工事概要!Print_Area</vt:lpstr>
      <vt:lpstr>総括★!Print_Area</vt:lpstr>
      <vt:lpstr>単価表!Print_Area</vt:lpstr>
      <vt:lpstr>単価表表紙!Print_Area</vt:lpstr>
      <vt:lpstr>表紙!Print_Area</vt:lpstr>
      <vt:lpstr>'10屋根とい'!Print_Titles</vt:lpstr>
      <vt:lpstr>'11金属'!Print_Titles</vt:lpstr>
      <vt:lpstr>'12左官'!Print_Titles</vt:lpstr>
      <vt:lpstr>'13木建'!Print_Titles</vt:lpstr>
      <vt:lpstr>'14金建'!Print_Titles</vt:lpstr>
      <vt:lpstr>'16塗装'!Print_Titles</vt:lpstr>
      <vt:lpstr>'17内外装'!Print_Titles</vt:lpstr>
      <vt:lpstr>'18ユニ'!Print_Titles</vt:lpstr>
      <vt:lpstr>'1仮工'!Print_Titles</vt:lpstr>
      <vt:lpstr>'2地業・土工'!Print_Titles</vt:lpstr>
      <vt:lpstr>'3コン'!Print_Titles</vt:lpstr>
      <vt:lpstr>'4鉄筋'!Print_Titles</vt:lpstr>
      <vt:lpstr>'5鉄骨'!Print_Titles</vt:lpstr>
      <vt:lpstr>'6既製コン'!Print_Titles</vt:lpstr>
      <vt:lpstr>'7防水'!Print_Titles</vt:lpstr>
      <vt:lpstr>'9木工'!Print_Titles</vt:lpstr>
      <vt:lpstr>A主体!Print_Titles</vt:lpstr>
      <vt:lpstr>B外構!Print_Titles</vt:lpstr>
      <vt:lpstr>共仮費★!Print_Titles</vt:lpstr>
      <vt:lpstr>単価表!Print_Titles</vt:lpstr>
    </vt:vector>
  </TitlesOfParts>
  <Company>総合企画設計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㈱総合企画設計</dc:creator>
  <cp:lastModifiedBy>大西　晃</cp:lastModifiedBy>
  <cp:lastPrinted>2025-08-20T01:49:53Z</cp:lastPrinted>
  <dcterms:created xsi:type="dcterms:W3CDTF">2004-04-27T03:54:27Z</dcterms:created>
  <dcterms:modified xsi:type="dcterms:W3CDTF">2025-09-09T08:13:35Z</dcterms:modified>
</cp:coreProperties>
</file>